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2\Desktop\"/>
    </mc:Choice>
  </mc:AlternateContent>
  <bookViews>
    <workbookView xWindow="0" yWindow="0" windowWidth="21600" windowHeight="9735" activeTab="10"/>
  </bookViews>
  <sheets>
    <sheet name="P1" sheetId="20" r:id="rId1"/>
    <sheet name="P2" sheetId="22" r:id="rId2"/>
    <sheet name="P3" sheetId="23" r:id="rId3"/>
    <sheet name="P4" sheetId="31" r:id="rId4"/>
    <sheet name="P5" sheetId="24" r:id="rId5"/>
    <sheet name="P6" sheetId="25" r:id="rId6"/>
    <sheet name="P7" sheetId="26" r:id="rId7"/>
    <sheet name="P8" sheetId="27" r:id="rId8"/>
    <sheet name="P9" sheetId="28" r:id="rId9"/>
    <sheet name="P10" sheetId="29" r:id="rId10"/>
    <sheet name="P11" sheetId="30" r:id="rId11"/>
  </sheets>
  <calcPr calcId="152511"/>
</workbook>
</file>

<file path=xl/calcChain.xml><?xml version="1.0" encoding="utf-8"?>
<calcChain xmlns="http://schemas.openxmlformats.org/spreadsheetml/2006/main">
  <c r="AD39" i="26" l="1"/>
  <c r="V39" i="26"/>
  <c r="W16" i="20" l="1"/>
  <c r="W18" i="20"/>
  <c r="W20" i="20"/>
  <c r="W22" i="20"/>
  <c r="W24" i="20"/>
  <c r="AB28" i="20"/>
  <c r="T28" i="20"/>
  <c r="A18" i="20"/>
  <c r="A20" i="20" s="1"/>
  <c r="A22" i="20" s="1"/>
  <c r="A24" i="20" s="1"/>
  <c r="A26" i="20" s="1"/>
  <c r="W20" i="31"/>
  <c r="Q20" i="31"/>
  <c r="A20" i="31"/>
  <c r="A22" i="31" s="1"/>
  <c r="A24" i="31" s="1"/>
  <c r="A26" i="31" s="1"/>
  <c r="A28" i="31" s="1"/>
  <c r="A30" i="31" s="1"/>
  <c r="A32" i="31" s="1"/>
  <c r="A34" i="31" s="1"/>
  <c r="Q29" i="24" l="1"/>
  <c r="A21" i="24"/>
  <c r="A23" i="24" s="1"/>
  <c r="A25" i="24" s="1"/>
  <c r="A27" i="24" s="1"/>
  <c r="A29" i="24" s="1"/>
  <c r="A31" i="24" s="1"/>
  <c r="A33" i="24" s="1"/>
  <c r="A35" i="24" s="1"/>
  <c r="A37" i="24" s="1"/>
  <c r="A39" i="24" s="1"/>
  <c r="A41" i="24" s="1"/>
  <c r="A43" i="24" s="1"/>
  <c r="A33" i="30" l="1"/>
  <c r="A32" i="30"/>
  <c r="A31" i="30"/>
  <c r="T26" i="30"/>
  <c r="W24" i="30"/>
  <c r="Y24" i="30" s="1"/>
  <c r="Q24" i="30"/>
  <c r="W22" i="30"/>
  <c r="Y22" i="30" s="1"/>
  <c r="T22" i="30"/>
  <c r="Q22" i="30"/>
  <c r="N22" i="30"/>
  <c r="W20" i="30"/>
  <c r="Y20" i="30" s="1"/>
  <c r="Q20" i="30"/>
  <c r="Y18" i="30"/>
  <c r="AA26" i="30" l="1"/>
  <c r="AB29" i="29" l="1"/>
  <c r="A17" i="29"/>
  <c r="AB26" i="28"/>
  <c r="T26" i="28"/>
  <c r="W24" i="28"/>
  <c r="T24" i="28"/>
  <c r="Q24" i="28"/>
  <c r="N24" i="28"/>
  <c r="W22" i="28"/>
  <c r="T22" i="28"/>
  <c r="Q22" i="28"/>
  <c r="N22" i="28"/>
  <c r="W20" i="28"/>
  <c r="T20" i="28"/>
  <c r="Q20" i="28"/>
  <c r="N20" i="28"/>
  <c r="A20" i="28"/>
  <c r="A22" i="28" s="1"/>
  <c r="A24" i="28" s="1"/>
  <c r="W18" i="28"/>
  <c r="T18" i="28"/>
  <c r="Q18" i="28"/>
  <c r="N18" i="28"/>
  <c r="V43" i="27" l="1"/>
  <c r="AC26" i="27"/>
  <c r="T26" i="27"/>
  <c r="X24" i="27"/>
  <c r="U24" i="27"/>
  <c r="Q24" i="27"/>
  <c r="N24" i="27"/>
  <c r="X22" i="27"/>
  <c r="U22" i="27"/>
  <c r="T22" i="27"/>
  <c r="Q22" i="27"/>
  <c r="N22" i="27"/>
  <c r="X20" i="27"/>
  <c r="U20" i="27"/>
  <c r="Q20" i="27"/>
  <c r="N20" i="27"/>
  <c r="X18" i="27"/>
  <c r="U18" i="27"/>
  <c r="Q18" i="27"/>
  <c r="N18" i="27"/>
  <c r="AB33" i="25" l="1"/>
  <c r="T33" i="25"/>
  <c r="W31" i="25"/>
  <c r="Q31" i="25"/>
  <c r="N31" i="25"/>
  <c r="W29" i="25"/>
  <c r="Q29" i="25"/>
  <c r="N29" i="25"/>
  <c r="W27" i="25"/>
  <c r="Q27" i="25"/>
  <c r="N27" i="25"/>
  <c r="W25" i="25"/>
  <c r="Q25" i="25"/>
  <c r="W23" i="25"/>
  <c r="Q23" i="25"/>
  <c r="N23" i="25"/>
  <c r="W21" i="25"/>
  <c r="Q21" i="25"/>
  <c r="N21" i="25"/>
  <c r="W19" i="25"/>
  <c r="Q19" i="25"/>
  <c r="N19" i="25"/>
  <c r="W17" i="25"/>
  <c r="Q17" i="25"/>
  <c r="N17" i="25"/>
  <c r="A17" i="25"/>
  <c r="W15" i="25"/>
  <c r="Q15" i="25"/>
  <c r="N15" i="25"/>
  <c r="AB45" i="24" l="1"/>
  <c r="T45" i="24"/>
  <c r="W43" i="24"/>
  <c r="W41" i="24"/>
  <c r="Q41" i="24"/>
  <c r="W39" i="24"/>
  <c r="Q39" i="24"/>
  <c r="W37" i="24"/>
  <c r="W35" i="24"/>
  <c r="W33" i="24"/>
  <c r="Q33" i="24"/>
  <c r="W31" i="24"/>
  <c r="Q31" i="24"/>
  <c r="W27" i="24"/>
  <c r="Q27" i="24"/>
  <c r="W25" i="24"/>
  <c r="S25" i="24"/>
  <c r="Q25" i="24"/>
  <c r="W23" i="24"/>
  <c r="S23" i="24"/>
  <c r="Q23" i="24"/>
  <c r="W21" i="24"/>
  <c r="S21" i="24"/>
  <c r="Q21" i="24"/>
  <c r="W19" i="24"/>
  <c r="S19" i="24"/>
  <c r="Q19" i="24"/>
  <c r="A41" i="31" l="1"/>
  <c r="AB36" i="31"/>
  <c r="T36" i="31"/>
  <c r="W34" i="31"/>
  <c r="T34" i="31"/>
  <c r="Q34" i="31"/>
  <c r="N34" i="31"/>
  <c r="W32" i="31"/>
  <c r="T32" i="31"/>
  <c r="Q32" i="31"/>
  <c r="N32" i="31"/>
  <c r="W30" i="31"/>
  <c r="T30" i="31"/>
  <c r="Q30" i="31"/>
  <c r="N30" i="31"/>
  <c r="W28" i="31"/>
  <c r="T28" i="31"/>
  <c r="Q28" i="31"/>
  <c r="N28" i="31"/>
  <c r="W26" i="31"/>
  <c r="T26" i="31"/>
  <c r="Q26" i="31"/>
  <c r="N26" i="31"/>
  <c r="W24" i="31"/>
  <c r="T24" i="31"/>
  <c r="Q24" i="31"/>
  <c r="N24" i="31"/>
  <c r="W22" i="31"/>
  <c r="T22" i="31"/>
  <c r="Q22" i="31"/>
  <c r="N22" i="31"/>
  <c r="W18" i="31"/>
  <c r="T18" i="31"/>
  <c r="Q18" i="31"/>
  <c r="N18" i="31"/>
  <c r="AB25" i="23" l="1"/>
  <c r="T25" i="23"/>
  <c r="W23" i="23"/>
  <c r="T23" i="23"/>
  <c r="Q23" i="23"/>
  <c r="N23" i="23"/>
  <c r="W21" i="23"/>
  <c r="T21" i="23"/>
  <c r="Q21" i="23"/>
  <c r="N21" i="23"/>
  <c r="W19" i="23"/>
  <c r="T19" i="23"/>
  <c r="Q19" i="23"/>
  <c r="N19" i="23"/>
  <c r="W17" i="23"/>
  <c r="T17" i="23"/>
  <c r="Q17" i="23"/>
  <c r="N17" i="23"/>
  <c r="A17" i="23"/>
  <c r="W15" i="23"/>
  <c r="T15" i="23"/>
  <c r="Q15" i="23"/>
  <c r="N15" i="23"/>
  <c r="AB26" i="22" l="1"/>
  <c r="T26" i="22"/>
  <c r="W24" i="22"/>
  <c r="W22" i="22"/>
  <c r="Q22" i="22"/>
  <c r="W20" i="22"/>
  <c r="Q20" i="22"/>
  <c r="A20" i="22"/>
  <c r="A22" i="22" s="1"/>
  <c r="A24" i="22" s="1"/>
  <c r="W18" i="22"/>
  <c r="Q18" i="22"/>
</calcChain>
</file>

<file path=xl/sharedStrings.xml><?xml version="1.0" encoding="utf-8"?>
<sst xmlns="http://schemas.openxmlformats.org/spreadsheetml/2006/main" count="992" uniqueCount="392">
  <si>
    <t>NOMBRE DEL INDICADOR</t>
  </si>
  <si>
    <t>FORMULACION</t>
  </si>
  <si>
    <t>FRECUENCIA DE MEDICION</t>
  </si>
  <si>
    <t>UNIDAD MEDIDA</t>
  </si>
  <si>
    <t>META
ESPERADA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</si>
  <si>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</si>
  <si>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</si>
  <si>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</si>
  <si>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</si>
  <si>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</si>
  <si>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</si>
  <si>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</si>
  <si>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</si>
  <si>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</si>
  <si>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</si>
  <si>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</si>
  <si>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</si>
  <si>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ANALISIS POR INDICADOR DE ACUERDO A LA FRECUENCIA DE MEDICION ESTABLECIDA</t>
  </si>
  <si>
    <t>ANALISIS  DE LA GESTION DE LOS INDICADORES DEL PROCESO</t>
  </si>
  <si>
    <t>Firma Responsable de Proceso</t>
  </si>
  <si>
    <t>OBSERVACIONES</t>
  </si>
  <si>
    <t>META OBTENIDA</t>
  </si>
  <si>
    <t>Fecha de Elaboracion</t>
  </si>
  <si>
    <t>Firma Jefe Oficina Asesora de Planeacion</t>
  </si>
  <si>
    <t>peso asignado x indicador</t>
  </si>
  <si>
    <t>Resultado de la ponderacion</t>
  </si>
  <si>
    <t>Metas alcanzadas</t>
  </si>
  <si>
    <t>Valores Obtenidos</t>
  </si>
  <si>
    <t>LOGRO DE METAS</t>
  </si>
  <si>
    <t>METAS ALCANZADAS</t>
  </si>
  <si>
    <t>METAS PROGRAMADAS</t>
  </si>
  <si>
    <t>AUTOEVALUACION DE LA GESTION</t>
  </si>
  <si>
    <t>DATOS 1 TRIMESTRE</t>
  </si>
  <si>
    <t>DATOS 2 TRIMESTRE</t>
  </si>
  <si>
    <t>DATOS 3 TRIMESTRE</t>
  </si>
  <si>
    <t>DATOS 4 TRIMESTRE</t>
  </si>
  <si>
    <t>HOJA DE VIDA  INDICADORES</t>
  </si>
  <si>
    <t xml:space="preserve">No </t>
  </si>
  <si>
    <t>ANEXO 1</t>
  </si>
  <si>
    <t>TIPO</t>
  </si>
  <si>
    <t>RESULTADOS</t>
  </si>
  <si>
    <t>Grado de Cumplimiento de Metas</t>
  </si>
  <si>
    <t>N° total de Metas de la CDVC</t>
  </si>
  <si>
    <t xml:space="preserve">N° de Metas alcanzadas </t>
  </si>
  <si>
    <t>Actividades Ejecutadas</t>
  </si>
  <si>
    <r>
      <t xml:space="preserve">PROCESO: </t>
    </r>
    <r>
      <rPr>
        <sz val="12"/>
        <rFont val="Arial"/>
        <family val="2"/>
      </rPr>
      <t>Planeacion y Direccionamineto Gerencial</t>
    </r>
  </si>
  <si>
    <r>
      <t xml:space="preserve">OBJETIVO DEL PROCESO: </t>
    </r>
    <r>
      <rPr>
        <sz val="12"/>
        <rFont val="Arial"/>
        <family val="2"/>
      </rPr>
      <t>Elaborar el Plan Estratégico del cuatrenio, establecer mecanismos para su revisión, ajustes, seguimiento y medición en el tiempo definido.</t>
    </r>
  </si>
  <si>
    <t>anual</t>
  </si>
  <si>
    <t>semestral</t>
  </si>
  <si>
    <t>155-17.02</t>
  </si>
  <si>
    <t>Variación del nivel de riesgo</t>
  </si>
  <si>
    <t>Valoración Actual Matriz Riesgos</t>
  </si>
  <si>
    <t>N/A</t>
  </si>
  <si>
    <t>Valoración anterior  Matriz Riesgos de la CDVC</t>
  </si>
  <si>
    <t xml:space="preserve">Total Sujetos de Control </t>
  </si>
  <si>
    <t>variación observaciones AGR</t>
  </si>
  <si>
    <t>No. observaciones auditoría año actual</t>
  </si>
  <si>
    <t>Informe AGR</t>
  </si>
  <si>
    <t xml:space="preserve">No. observaciones auditoría año anterior </t>
  </si>
  <si>
    <t xml:space="preserve">FECHA DE SEGUMIENTO: </t>
  </si>
  <si>
    <t>%</t>
  </si>
  <si>
    <r>
      <t xml:space="preserve">RESPONSABLE DEL PROCESO: </t>
    </r>
    <r>
      <rPr>
        <sz val="12"/>
        <rFont val="Arial"/>
        <family val="2"/>
      </rPr>
      <t xml:space="preserve">Luis Fernando Restrepo Guzman </t>
    </r>
  </si>
  <si>
    <t xml:space="preserve">Grado de cumplimiento del Plan Estrategico </t>
  </si>
  <si>
    <t>Anual</t>
  </si>
  <si>
    <t>Resultado Obtenido en la consolidación del cuadro de mando integral  en la ejcución de la vigencia</t>
  </si>
  <si>
    <t>120-17.02</t>
  </si>
  <si>
    <r>
      <t xml:space="preserve">PROCESO: </t>
    </r>
    <r>
      <rPr>
        <sz val="12"/>
        <rFont val="Arial"/>
        <family val="2"/>
      </rPr>
      <t>Gestion Juridica</t>
    </r>
  </si>
  <si>
    <r>
      <t xml:space="preserve">OBJETIVO DEL PROCESO: </t>
    </r>
    <r>
      <rPr>
        <sz val="12"/>
        <rFont val="Arial"/>
        <family val="2"/>
      </rPr>
      <t>Prestar asesoría legal y llevar la representación judicial de la CDVC.</t>
    </r>
  </si>
  <si>
    <r>
      <t xml:space="preserve">RESPONSABLE DEL PROCESO: </t>
    </r>
    <r>
      <rPr>
        <sz val="12"/>
        <rFont val="Arial"/>
        <family val="2"/>
      </rPr>
      <t>Diana Paola Urrego Trujillo</t>
    </r>
  </si>
  <si>
    <r>
      <t xml:space="preserve">FECHA DE AVANCE : </t>
    </r>
    <r>
      <rPr>
        <sz val="12"/>
        <rFont val="Arial"/>
        <family val="2"/>
      </rPr>
      <t xml:space="preserve">  </t>
    </r>
  </si>
  <si>
    <t xml:space="preserve"> Grado de Oportunidad en conceptos juridicos y asesoria</t>
  </si>
  <si>
    <t>N° de consultas  resueltas  en los terminos de ley</t>
  </si>
  <si>
    <t xml:space="preserve"> </t>
  </si>
  <si>
    <t>Sem</t>
  </si>
  <si>
    <t>N° de consultas recibidas</t>
  </si>
  <si>
    <t>Grado  de gestion de contratos</t>
  </si>
  <si>
    <t>N° de procesos de contratación</t>
  </si>
  <si>
    <t>N° de solicitudes de contratación</t>
  </si>
  <si>
    <t>Grado de Oportunidad en representacion judicial y administrativa</t>
  </si>
  <si>
    <t>N° de acciones ejercidas dentro del término</t>
  </si>
  <si>
    <t xml:space="preserve">N° de acciones notificadas </t>
  </si>
  <si>
    <t>Grado de efectividad en la representación legal</t>
  </si>
  <si>
    <t>No de fallos a favor de la CDVC</t>
  </si>
  <si>
    <t>No. de sentencias notificadas en la vigencia</t>
  </si>
  <si>
    <t>Oportunidad en los Conceptos</t>
  </si>
  <si>
    <t>Grado de Gestión en los procesos</t>
  </si>
  <si>
    <t>Grado oportunidad en la R.J.</t>
  </si>
  <si>
    <t xml:space="preserve">Diana Paola Urrego Trujillo </t>
  </si>
  <si>
    <t>125-17.02</t>
  </si>
  <si>
    <r>
      <t xml:space="preserve">PROCESO: </t>
    </r>
    <r>
      <rPr>
        <sz val="10"/>
        <rFont val="Arial"/>
        <family val="2"/>
      </rPr>
      <t>Comunicación Publica</t>
    </r>
  </si>
  <si>
    <r>
      <t xml:space="preserve">OBJETIVO DEL PROCESO: </t>
    </r>
    <r>
      <rPr>
        <sz val="10"/>
        <rFont val="Arial"/>
        <family val="2"/>
      </rPr>
      <t>Comunicar a los grupos de interés internos y externos los actos administrativos o de gobierno y la gestión administrativa, facilitando el cumplimiento de los objetivos institucionales, sociales y la proyección de la imagen de la Entidad.</t>
    </r>
  </si>
  <si>
    <r>
      <t xml:space="preserve">RESPONSABLE DEL PROCESO: </t>
    </r>
    <r>
      <rPr>
        <sz val="10"/>
        <rFont val="Arial"/>
        <family val="2"/>
      </rPr>
      <t>ALEXANDER SALGUERO ROJAS / JENNY LAGOS ENRÍQUEZ.</t>
    </r>
  </si>
  <si>
    <t>Grado de crecimiento de la Comunicación informativa</t>
  </si>
  <si>
    <t>N° de noticias producidas y divulgadas</t>
  </si>
  <si>
    <t>Trimest.</t>
  </si>
  <si>
    <t>N° de noticias programadas/año</t>
  </si>
  <si>
    <t xml:space="preserve">Grado de crecimiento de la Visibilización de la CDVC en Medios. </t>
  </si>
  <si>
    <t>Nº de publicaciones en medios</t>
  </si>
  <si>
    <t>N° de publicaciones programadas/año</t>
  </si>
  <si>
    <t>Grado de crecimiento del Posicionamiento de la Web Institucional.</t>
  </si>
  <si>
    <t>Nº de visitas año actual</t>
  </si>
  <si>
    <t>Nº de visitas programadas/año</t>
  </si>
  <si>
    <t>Grado de crecimiento de la Comunición interna</t>
  </si>
  <si>
    <t>N° promedio de visitas a las tres últimas noticias</t>
  </si>
  <si>
    <t>N° de funcionarios actualizado</t>
  </si>
  <si>
    <t>Grado de cumplimiento del Plan de Accion</t>
  </si>
  <si>
    <t>Actividades Programadas/ año</t>
  </si>
  <si>
    <t>Comunicación informativa</t>
  </si>
  <si>
    <t xml:space="preserve">Visibilización de la 
CDVC en Medios. </t>
  </si>
  <si>
    <t>Posicionamiento de la WEB institucional</t>
  </si>
  <si>
    <t xml:space="preserve">Crecimiento de la comunicación interna </t>
  </si>
  <si>
    <t>xxx-17.02</t>
  </si>
  <si>
    <t>PROCESO:  PARTICIPACION CIUDADANA</t>
  </si>
  <si>
    <t>OBJETIVO DEL PROCESO:  8. CAPACITAR A LA COMUNIDAD ORGANIZADA EN CONTROL A LA GESTION  FISCAL   Y  11. FORTALECER LA PARTICIPACION CIUDADANA E INSTITUCIONAL  EN CONTROL FISCAL.</t>
  </si>
  <si>
    <t>RESPONSABLE DEL PROCESO: ALEXANDER SALGUERO ROJAS - Director Operativo de Comunicaciones y Participacion Ciudadana</t>
  </si>
  <si>
    <t>Creación de la Escuela Virtual de Capacitación</t>
  </si>
  <si>
    <t xml:space="preserve">Grado de Cumplimiento del Plan de Capacitacion Externa </t>
  </si>
  <si>
    <t>No. capacitaciones ejecutadas</t>
  </si>
  <si>
    <t>Trim</t>
  </si>
  <si>
    <t>No. capacitaciones programadas</t>
  </si>
  <si>
    <t>Nivel de satisfacción de la comunidad en capacitaciones</t>
  </si>
  <si>
    <t>Encuestas con resultado &gt;= 4.0</t>
  </si>
  <si>
    <t>Total encuestas diligenciadas</t>
  </si>
  <si>
    <t xml:space="preserve">No Auditorias Articuladas </t>
  </si>
  <si>
    <t>No auditorias articuladas realizadas</t>
  </si>
  <si>
    <t>No de auditorias articuladas programadas</t>
  </si>
  <si>
    <t>Porcentaje de Comunidad participante en Auditorias Articuladas</t>
  </si>
  <si>
    <t>Comunidad organizada participante en AA</t>
  </si>
  <si>
    <t>Comunidad organizada convocada para  AA</t>
  </si>
  <si>
    <t>No. Foros, Conversatorios u actividades participativas comunidad en municipios</t>
  </si>
  <si>
    <t>No.Foros,agendas, Convesatorios realizadas</t>
  </si>
  <si>
    <t>No.Foros,agendas , Convesatorios Programadas</t>
  </si>
  <si>
    <t>No  de PQD con trámite final</t>
  </si>
  <si>
    <t>No de PQD con trámite final</t>
  </si>
  <si>
    <t>Total PQD recibidas</t>
  </si>
  <si>
    <t>Nivel de Satisfaccion de Cliente y Partes Interesadas</t>
  </si>
  <si>
    <t>Actividades Programadas</t>
  </si>
  <si>
    <t>ALEXANDER SALGUERO ROJAS</t>
  </si>
  <si>
    <t>130-17.02</t>
  </si>
  <si>
    <t>HOJA DE VIDA INDICADORES</t>
  </si>
  <si>
    <r>
      <t xml:space="preserve">PROCESO: </t>
    </r>
    <r>
      <rPr>
        <sz val="12"/>
        <rFont val="Arial"/>
        <family val="2"/>
      </rPr>
      <t>Control Fiscal</t>
    </r>
  </si>
  <si>
    <r>
      <t xml:space="preserve">OBJETIVO DEL PROCESO: </t>
    </r>
    <r>
      <rPr>
        <sz val="12"/>
        <rFont val="Arial"/>
        <family val="2"/>
      </rPr>
      <t>Ejercer el Control Fiscal de forma oportuna y con calidad</t>
    </r>
  </si>
  <si>
    <r>
      <t xml:space="preserve">RESPONSABLE DEL PROCESO: </t>
    </r>
    <r>
      <rPr>
        <sz val="12"/>
        <rFont val="Arial"/>
        <family val="2"/>
      </rPr>
      <t>Diego Mauricio López Valencia</t>
    </r>
  </si>
  <si>
    <t>FECHA DE AVANCE:</t>
  </si>
  <si>
    <t>Cumplimiento del PGA</t>
  </si>
  <si>
    <t>N° de Auditorias realizadas</t>
  </si>
  <si>
    <t>Eficacia</t>
  </si>
  <si>
    <t>total de Auditorias programadas</t>
  </si>
  <si>
    <t>Cumplimiento de procedimientos y directrices del Proceso Auditor</t>
  </si>
  <si>
    <t>N° de Auditorias con Producto No Conforme</t>
  </si>
  <si>
    <t>Eficiencia</t>
  </si>
  <si>
    <t>&gt;=80%</t>
  </si>
  <si>
    <t>N° total de Auditorias realizadas</t>
  </si>
  <si>
    <t>Hallazgos trasladados a Resp. Fiscal sin devolución</t>
  </si>
  <si>
    <t>N° de hallazgos devueltos</t>
  </si>
  <si>
    <t>&gt;=70%</t>
  </si>
  <si>
    <t>N° de hallazgos trasladados</t>
  </si>
  <si>
    <t>Eficacia del Control Fiscal Ambiental</t>
  </si>
  <si>
    <t>N° Auditorías Especiales Medio Ambiente realizadas</t>
  </si>
  <si>
    <t>Total Auditorías Especiales Medio Ambiente Programadas</t>
  </si>
  <si>
    <t>Participación Auditorías Medio Ambiente</t>
  </si>
  <si>
    <t xml:space="preserve">N° Auditorías Modalidad Regular con participación Medio Ambiente </t>
  </si>
  <si>
    <t xml:space="preserve">semestral </t>
  </si>
  <si>
    <t>Total Auditorías Regulares PGA</t>
  </si>
  <si>
    <t>Participación Auditorías Infraestructura</t>
  </si>
  <si>
    <t xml:space="preserve">N° Auditorías Modalidad Regular con participación Infraestructura </t>
  </si>
  <si>
    <t>Contratos de Obra revisados en RCL</t>
  </si>
  <si>
    <t>Valor contratos de obra vigencia 2015 evaluados (Informe Técnico procedimiento M2P5-06)</t>
  </si>
  <si>
    <t>Trimestral</t>
  </si>
  <si>
    <t>Valor contratos de obra vigencia 2015 rendidos por todos los sujetos de control (bimestres I, II, III y IV en RCL)</t>
  </si>
  <si>
    <t>Apoyo a Procesos de la Entidad a traves de Visita Fiscal</t>
  </si>
  <si>
    <t xml:space="preserve">N° Solicitudes atendidas (Visita Fiscal)  </t>
  </si>
  <si>
    <t>Efectividad</t>
  </si>
  <si>
    <t>N° Solicitudes recibidos en la DTIF</t>
  </si>
  <si>
    <t xml:space="preserve">Informes Obligatorios y estudios sectoriales presentados (Control Fiscal Macro) </t>
  </si>
  <si>
    <t xml:space="preserve">N° informes y estudios presentados (Control Fiscal Macro)  </t>
  </si>
  <si>
    <t>N° informes y estudios programados (Control Fiscal Macro)</t>
  </si>
  <si>
    <t>Eficiencia en Procesos Administrativos Sancionatorios tramitados</t>
  </si>
  <si>
    <t xml:space="preserve">N° Procesos Administrativos Sancionatorios tramitados en 22 meses </t>
  </si>
  <si>
    <t>N° Procesos con Auto de Apertura Ejecutoriado </t>
  </si>
  <si>
    <t>Expedientes con Caducidad</t>
  </si>
  <si>
    <t>Total de expedientes con caducidad</t>
  </si>
  <si>
    <t>total de expedientes manejados X 100</t>
  </si>
  <si>
    <t>Indice de Productividad por Auditor</t>
  </si>
  <si>
    <t>No.Auditorías Realizadas</t>
  </si>
  <si>
    <t>Productividad</t>
  </si>
  <si>
    <t>&gt;=3</t>
  </si>
  <si>
    <t>No.Auditores Asignados</t>
  </si>
  <si>
    <t>Nueve metas programadas para el semestre. (con peso asignado)</t>
  </si>
  <si>
    <t>Grado de cumplimiento del PGA</t>
  </si>
  <si>
    <t>Grado de cumplimiento de procedimientos y directrices del Proceso Auditor</t>
  </si>
  <si>
    <t>Devolución de hallazgos de Resp. Fiscal</t>
  </si>
  <si>
    <t>Participación de Auditorías Medio Ambiente</t>
  </si>
  <si>
    <t>Participación de Auditorías Infraestructura</t>
  </si>
  <si>
    <t xml:space="preserve">Informes y estudios sectoriales presentados (Control Fiscal Macro) </t>
  </si>
  <si>
    <t>Procesos Administrativos Sancionatorios tramitados</t>
  </si>
  <si>
    <t>Inexistencia de Procesos Administrativos Sancionatorios Fiscales perdidos por caducidad.</t>
  </si>
  <si>
    <t>135-17.02</t>
  </si>
  <si>
    <r>
      <t xml:space="preserve">PROCESO: </t>
    </r>
    <r>
      <rPr>
        <sz val="12"/>
        <rFont val="Arial"/>
        <family val="2"/>
      </rPr>
      <t>Responsabilidad Fiscal y Jurisdiccion coactiva</t>
    </r>
  </si>
  <si>
    <r>
      <t xml:space="preserve">OBJETIVO DEL PROCESO: </t>
    </r>
    <r>
      <rPr>
        <sz val="12"/>
        <rFont val="Arial"/>
        <family val="2"/>
      </rPr>
      <t>Adelantar el Proceso de Responsabilidad Fiscal y Jurisdicción Coactiva conforme a las normas constitucionales y legales, en procura del resarcimiento de los daños causados al patrimonio público.</t>
    </r>
  </si>
  <si>
    <r>
      <t>RESPONSABLE DEL PROCESO:</t>
    </r>
    <r>
      <rPr>
        <sz val="12"/>
        <rFont val="Arial"/>
        <family val="2"/>
      </rPr>
      <t xml:space="preserve"> Carlos Humberto Bravo Riomaña</t>
    </r>
  </si>
  <si>
    <t>FECHA DE SEGUMIENTO:</t>
  </si>
  <si>
    <t>% de Indagaciones atendidas del período anterior</t>
  </si>
  <si>
    <t xml:space="preserve">N° de Indagciones del período anterior terminadas </t>
  </si>
  <si>
    <t>SEMESTRAL</t>
  </si>
  <si>
    <t>N° de Indagciones del período anterior aperturadas</t>
  </si>
  <si>
    <t>% de Indagaciones atendidas del período Actual</t>
  </si>
  <si>
    <t xml:space="preserve">N° de Indagciones del período actual terminadas </t>
  </si>
  <si>
    <t>N° de Indagciones del período actual aperturadas</t>
  </si>
  <si>
    <t>% de culminacion de Procesos del período anterior</t>
  </si>
  <si>
    <t xml:space="preserve">N° de Procesos de Responsabilidad Fiscal del período anterior terminadas </t>
  </si>
  <si>
    <t>N° de Procesos de Responsabilidad Fiscal del período anterior aperturados</t>
  </si>
  <si>
    <t>% de culminacion de Procesos del período actual</t>
  </si>
  <si>
    <t xml:space="preserve">N° de procesos de Responsabilidad Fiscal del período actual terminados </t>
  </si>
  <si>
    <t>N° de Procesos de Responsabilidad Fiscal del período actual aperturados</t>
  </si>
  <si>
    <t xml:space="preserve">Grado de Eficiencia de las acciones fiscales </t>
  </si>
  <si>
    <t>No. De casos atentidos en terminos menor o igual a 24 meses</t>
  </si>
  <si>
    <t>No. De casos recepcionados para atender en el periodo estimado de 24 meses</t>
  </si>
  <si>
    <t>% de Inexistencia  procesos con caducidad, prescripción y/o perdida de fuerza ejecutoria</t>
  </si>
  <si>
    <t>Total de expedientes con prescripción y/o perdida de fuerza ejecutoria</t>
  </si>
  <si>
    <t xml:space="preserve"> total de expedientes manejados </t>
  </si>
  <si>
    <t>Gestion del Recaudo por promedio historico</t>
  </si>
  <si>
    <t>Recaudo de Fallos con Responsabilidad Fiscal, sanciones y otros</t>
  </si>
  <si>
    <t>Recaudo promedio de los últimos cinco (5) años</t>
  </si>
  <si>
    <t>Gestion Procesal eficiente</t>
  </si>
  <si>
    <t xml:space="preserve">expedientes clasificados como prioritarios  tramitados </t>
  </si>
  <si>
    <t>Total expedientes</t>
  </si>
  <si>
    <t>Gestión de Recaudo Cartera Prioritaria</t>
  </si>
  <si>
    <t>Recaudo de la Cartera clasificada como Prioritaria</t>
  </si>
  <si>
    <t xml:space="preserve">SEMESTRAL </t>
  </si>
  <si>
    <t>El valor total de la Cartera clasificada como prioritaria</t>
  </si>
  <si>
    <t>Gestion del Recaudo por promedio històrico</t>
  </si>
  <si>
    <t>Gestion Procesal Eficiente</t>
  </si>
  <si>
    <t>Gestion de Reaudo Cartera Claisficadoa como prioritaria</t>
  </si>
  <si>
    <t>CARLOS HUMBERTO BRAVO RIOMAÑA</t>
  </si>
  <si>
    <t>115-17.02</t>
  </si>
  <si>
    <r>
      <t xml:space="preserve">PROCESO: </t>
    </r>
    <r>
      <rPr>
        <sz val="12"/>
        <rFont val="Arial"/>
        <family val="2"/>
      </rPr>
      <t>Gestion Humana</t>
    </r>
  </si>
  <si>
    <r>
      <t xml:space="preserve">OBJETIVO DEL PROCESO: </t>
    </r>
    <r>
      <rPr>
        <sz val="12"/>
        <rFont val="Arial"/>
        <family val="2"/>
      </rPr>
      <t>Desarrollar competencias del Talento Humano, mediante la selección, vinculación y formación del personal de la CDVC</t>
    </r>
  </si>
  <si>
    <r>
      <t xml:space="preserve">RESPONSABLE DEL PROCESO: </t>
    </r>
    <r>
      <rPr>
        <sz val="12"/>
        <rFont val="Arial"/>
        <family val="2"/>
      </rPr>
      <t>Héctor Alejandro Paz Gómez</t>
    </r>
  </si>
  <si>
    <t>FORMULACIÓN</t>
  </si>
  <si>
    <t>Grado de percepción de los funcionarios frente a los Valores Éticos</t>
  </si>
  <si>
    <t>(Medición año actual / Medición año anterior) - 1 x 100</t>
  </si>
  <si>
    <t>ANUAL</t>
  </si>
  <si>
    <t>Gestion del control disciplinario</t>
  </si>
  <si>
    <t xml:space="preserve">Nº de procesos aperturados </t>
  </si>
  <si>
    <t>Nº de quejas allegadas a Oficina de Control Disciplinarios</t>
  </si>
  <si>
    <t>N° de funcionarios evaluados</t>
  </si>
  <si>
    <t>Ejecución Plan de Capacitación</t>
  </si>
  <si>
    <t>No. funcionarios capacitados</t>
  </si>
  <si>
    <t>Total funcionarios Entidad</t>
  </si>
  <si>
    <t>Resultado de la encuesta grado de satisfacción de los funcionarios frente a las actividades de  Bienestar social realizadas</t>
  </si>
  <si>
    <t>Valoración de cargas laborales</t>
  </si>
  <si>
    <t>Estudio y valoración de cargas laborales</t>
  </si>
  <si>
    <t>1</t>
  </si>
  <si>
    <t>Control de incapacidades</t>
  </si>
  <si>
    <t>Incapacidades Radicadas</t>
  </si>
  <si>
    <t>100%</t>
  </si>
  <si>
    <t>Incapacidades Reportadas</t>
  </si>
  <si>
    <t>Gestión de incapacidades</t>
  </si>
  <si>
    <r>
      <t xml:space="preserve">PROCESO: </t>
    </r>
    <r>
      <rPr>
        <sz val="12"/>
        <rFont val="Arial"/>
        <family val="2"/>
      </rPr>
      <t>Recursos Fisicos y Financieros</t>
    </r>
  </si>
  <si>
    <r>
      <t xml:space="preserve">OBJETIVO DEL PROCESO: </t>
    </r>
    <r>
      <rPr>
        <sz val="12"/>
        <rFont val="Arial"/>
        <family val="2"/>
      </rPr>
      <t>Garantizar la debida administración de los recursos físicos y financieros de la CDVC.</t>
    </r>
  </si>
  <si>
    <t>SEPT</t>
  </si>
  <si>
    <t xml:space="preserve">Gestión del recaudo cuotas de fiscalización y auditaje </t>
  </si>
  <si>
    <t xml:space="preserve">Valor Cuotas de fiscalizacion recaudada </t>
  </si>
  <si>
    <t xml:space="preserve">Valor Cuotas de Fiscalizacion presupuestadas </t>
  </si>
  <si>
    <t>Gestión del recaudo de auxilios económicos ante las EPS y ARL</t>
  </si>
  <si>
    <t>Valor auxilios económicos recaudados en la vigencia</t>
  </si>
  <si>
    <t xml:space="preserve">Valor auxilios económicos reconocidos </t>
  </si>
  <si>
    <t>Ejecución presupuestal de Gastos</t>
  </si>
  <si>
    <t xml:space="preserve">Presupuesto  gastos ejecutado </t>
  </si>
  <si>
    <t>Prepuesto gastos definitivo</t>
  </si>
  <si>
    <t>Ejecución Plan de Compras</t>
  </si>
  <si>
    <t xml:space="preserve">Presupuesto ejecutado del plan de compras </t>
  </si>
  <si>
    <t>Semestral</t>
  </si>
  <si>
    <t>Presupuesto asignado del plan de compras</t>
  </si>
  <si>
    <t>140-17.02</t>
  </si>
  <si>
    <t>HOJA DE VIDA  INDICADORES - VIGENCIA 2016</t>
  </si>
  <si>
    <r>
      <t xml:space="preserve">PROCESO: </t>
    </r>
    <r>
      <rPr>
        <sz val="12"/>
        <rFont val="Arial"/>
        <family val="2"/>
      </rPr>
      <t>Administracion de los Recursos Informaticos</t>
    </r>
  </si>
  <si>
    <r>
      <t xml:space="preserve">OBJETIVO DEL PROCESO: </t>
    </r>
    <r>
      <rPr>
        <sz val="12"/>
        <rFont val="Arial"/>
        <family val="2"/>
      </rPr>
      <t xml:space="preserve">Lograr con los recursos disponibles la optimización y el buen uso de la TIC en la Contraloría Departamental del Valle del Cauca. </t>
    </r>
  </si>
  <si>
    <r>
      <t xml:space="preserve">RESPONSABLE DEL PROCESO: </t>
    </r>
    <r>
      <rPr>
        <sz val="12"/>
        <rFont val="Arial"/>
        <family val="2"/>
      </rPr>
      <t>Alexander Mondragon Valencia</t>
    </r>
  </si>
  <si>
    <t>Porcentaje de mantenimientos equipos</t>
  </si>
  <si>
    <t>No equipos atendidos</t>
  </si>
  <si>
    <t>porcentaje</t>
  </si>
  <si>
    <t>Total equipos entidad</t>
  </si>
  <si>
    <t>Grado de atención en Soporte técnico</t>
  </si>
  <si>
    <t>N° de requerimientos atendidos</t>
  </si>
  <si>
    <t>sem</t>
  </si>
  <si>
    <t>N° total de requerimientos</t>
  </si>
  <si>
    <t>Gestión del diseño de nuevo Software</t>
  </si>
  <si>
    <t xml:space="preserve">Porcentaje de avance del diseño Nuevo Software  </t>
  </si>
  <si>
    <t>Porcentaje propuesto de avance del diseño Nuevo Software</t>
  </si>
  <si>
    <t>Grado de Oportunidad en Ajuste de Software existente</t>
  </si>
  <si>
    <t xml:space="preserve">N° de ajustes de Software realizados  </t>
  </si>
  <si>
    <t>N° de ajustes de Software solicitados</t>
  </si>
  <si>
    <t>105-17.02</t>
  </si>
  <si>
    <r>
      <t xml:space="preserve">PROCESO: </t>
    </r>
    <r>
      <rPr>
        <sz val="12"/>
        <rFont val="Arial"/>
        <family val="2"/>
      </rPr>
      <t>Gestion Documental</t>
    </r>
  </si>
  <si>
    <r>
      <t xml:space="preserve">OBJETIVO DEL PROCESO: </t>
    </r>
    <r>
      <rPr>
        <sz val="12"/>
        <rFont val="Arial"/>
        <family val="2"/>
      </rPr>
      <t>Administrar los documentos y registros de la CDVC, desde su origen hasta su destino final</t>
    </r>
  </si>
  <si>
    <r>
      <t xml:space="preserve">RESPONSABLE DEL PROCESO: </t>
    </r>
    <r>
      <rPr>
        <sz val="12"/>
        <rFont val="Arial"/>
        <family val="2"/>
      </rPr>
      <t>ARTURO FERNANDEZ MANRIQUE</t>
    </r>
  </si>
  <si>
    <t xml:space="preserve">FECHA DE AVANCE : </t>
  </si>
  <si>
    <t>Control de documentos</t>
  </si>
  <si>
    <t>N° de documentos Publicados SIG</t>
  </si>
  <si>
    <t>SEM</t>
  </si>
  <si>
    <t>N° total de documentos actualizados  en el Listado Maestro de Doc</t>
  </si>
  <si>
    <t>Control de registros</t>
  </si>
  <si>
    <t>No de visitas seguimiento TRD realizadas</t>
  </si>
  <si>
    <t>Total visitas programadas</t>
  </si>
  <si>
    <t>Grado de Mejora por seguimiento al control de registros</t>
  </si>
  <si>
    <t>No. de recomendaciones atendidas</t>
  </si>
  <si>
    <t>total recomendaciones reailzadas</t>
  </si>
  <si>
    <t>Satisfaccion del cliente
 interno</t>
  </si>
  <si>
    <t xml:space="preserve">Puntos obtenidos  internos </t>
  </si>
  <si>
    <t>99.8%</t>
  </si>
  <si>
    <t>Puntos esperados</t>
  </si>
  <si>
    <t xml:space="preserve">Satisfaccion del cliente
externo </t>
  </si>
  <si>
    <t>Puntos obtenidos  Externos</t>
  </si>
  <si>
    <t>96.8%</t>
  </si>
  <si>
    <t>Procesos con Formatos depurados</t>
  </si>
  <si>
    <t>Número de Procesos con formatos Depurados en el SIG</t>
  </si>
  <si>
    <t>TRIM</t>
  </si>
  <si>
    <t># Procesos de La Entidad</t>
  </si>
  <si>
    <t>ARTURO FERNANDEZ MANRIQUE</t>
  </si>
  <si>
    <t>160-17.02</t>
  </si>
  <si>
    <r>
      <t xml:space="preserve">PROCESO: </t>
    </r>
    <r>
      <rPr>
        <sz val="12"/>
        <rFont val="Arial"/>
        <family val="2"/>
      </rPr>
      <t>Evaluacion y Mejora</t>
    </r>
  </si>
  <si>
    <r>
      <t xml:space="preserve">OBJETIVO DEL PROCESO: </t>
    </r>
    <r>
      <rPr>
        <sz val="12"/>
        <rFont val="Arial"/>
        <family val="2"/>
      </rPr>
      <t>Medir, evaluar y verificar la eficiencia, eficacia y economía de la gestión de la Entidad, asesorando a la dirección en el cumplimiento del Sistema Integrado de Gestión de la Calidad..</t>
    </r>
  </si>
  <si>
    <r>
      <t xml:space="preserve">RESPONSABLE DEL PROCESO: </t>
    </r>
    <r>
      <rPr>
        <sz val="12"/>
        <rFont val="Arial"/>
        <family val="2"/>
      </rPr>
      <t>ANDRES MURILLO</t>
    </r>
  </si>
  <si>
    <t>FECHA DE AVANCE :</t>
  </si>
  <si>
    <t>Estado del Control Interno</t>
  </si>
  <si>
    <t>Calificacion Indicador de madurez</t>
  </si>
  <si>
    <t>Grado de Cumplimiento de planes de mejoramiento</t>
  </si>
  <si>
    <t>N° de planes cumplidos</t>
  </si>
  <si>
    <t>N° planes de mejoramiento institucional que se debían cumplir en la vigencia</t>
  </si>
  <si>
    <t xml:space="preserve">Grado de cumplimiento de acciones </t>
  </si>
  <si>
    <t>N° Acciones  cumplidas  .</t>
  </si>
  <si>
    <t>Total de acciones evaluadas y que se debían cumplir en el periodo evaluado</t>
  </si>
  <si>
    <t>Grado de Cumplimiento de  requisitos de norma Auditoria Interna</t>
  </si>
  <si>
    <t xml:space="preserve">No. De requisitos cumplidos </t>
  </si>
  <si>
    <t>No. Total de requisitos  de norma a cumplir</t>
  </si>
  <si>
    <t>ANDRES MURILLO</t>
  </si>
  <si>
    <t>LUIS FERNANDO RESTREPO</t>
  </si>
  <si>
    <r>
      <t xml:space="preserve">RESPONSABLE DEL PROCESO: </t>
    </r>
    <r>
      <rPr>
        <sz val="12"/>
        <rFont val="Arial"/>
        <family val="2"/>
      </rPr>
      <t>Luis Fernado Zuluaga Giraldo</t>
    </r>
  </si>
  <si>
    <t>Grado de mejora en la calidad del agua para consumo humano en la zona rural del Valle del cauca</t>
  </si>
  <si>
    <t>No. de acueductos rurales que mejoraron el IRCA</t>
  </si>
  <si>
    <t>No. de acueductos rurales evaluados por la CDVC</t>
  </si>
  <si>
    <t xml:space="preserve">La primera medicion se realizara en el 2018, tomando como referencia las seis auditorias sobre temas critios ambientales </t>
  </si>
  <si>
    <t xml:space="preserve">anual </t>
  </si>
  <si>
    <t xml:space="preserve">No de capaitaciones externas realizadas </t>
  </si>
  <si>
    <t xml:space="preserve">No de capacitaciones en temas de  control Fiscal, social y Pariticpacion cuidadana realizadas </t>
  </si>
  <si>
    <t xml:space="preserve">Promocion en la comunidad en temas de  Control Fiscal, Control Social y Participacion ciudadana </t>
  </si>
  <si>
    <t>En cuotas de fiscalizacion se programo recaudar la suma de $14.597.182.589  recaudandose en su totalidad</t>
  </si>
  <si>
    <t>El presupuesto de gastos se programo en la suma de $14.627.119.771 y se ejecuto la suma de $14.627.182.588 para una ejecucion del 99.86%</t>
  </si>
  <si>
    <t>Se programo recaudar la suma de $124.292.383 en auxilios economicos a las EPS y ARL recaudandose la suma de $116.465..399 para un porcentaje de recaudo del 94%</t>
  </si>
  <si>
    <t>Para la vigencia 2017 se programo el plan de Adquisiciones en la suma de $1.432.031.204 el cual se ejecuto en su totalidad</t>
  </si>
  <si>
    <t xml:space="preserve">Grado de cumplimiento de Planes de accion </t>
  </si>
  <si>
    <t xml:space="preserve">N° de estrategias cumplidas </t>
  </si>
  <si>
    <t xml:space="preserve">N° de estrategias programadas </t>
  </si>
  <si>
    <t>Soporte  a sujetos de control en RCL</t>
  </si>
  <si>
    <t>No. Sujetos de Control atendido</t>
  </si>
  <si>
    <t>Evalluación del desempeño laboral</t>
  </si>
  <si>
    <t>N° de funcionarios sujetos de evaluación</t>
  </si>
  <si>
    <t>Ejecución del presupuesto asignado para el Plan de Capacitación  (2% del presupuesto de la Entidad)</t>
  </si>
  <si>
    <t>Valor presupuesto ejecutado</t>
  </si>
  <si>
    <t>Valor presupuesto asignado</t>
  </si>
  <si>
    <t>Grado de satisfacción de los funcionarios frente a las actividades del Plan de  Bienestar social realizadas en la vigencia</t>
  </si>
  <si>
    <t>Efectividad de las actividades de Seguridad y Salud en el Trabajo como eje primordial del mejoramiento de la calidad de vida del trabajador</t>
  </si>
  <si>
    <t xml:space="preserve">Número de actividades evaluadas como efectivas  </t>
  </si>
  <si>
    <t>Número de actividades realizadas</t>
  </si>
  <si>
    <t>Incapacidades Aprobadas</t>
  </si>
  <si>
    <t>80%</t>
  </si>
  <si>
    <t>Conciliación de incapacidades</t>
  </si>
  <si>
    <t>Valor recaudo por incapacidades</t>
  </si>
  <si>
    <t>60%</t>
  </si>
  <si>
    <t>Valor de las incapacidades por cobrar a las EPSs y ARL</t>
  </si>
  <si>
    <t xml:space="preserve">Liquidación de la nómina mensual </t>
  </si>
  <si>
    <t>Nóminas liquidadas</t>
  </si>
  <si>
    <t>12</t>
  </si>
  <si>
    <t>ANÁLISIS</t>
  </si>
  <si>
    <t>1.Grado de percepción de los funcionarios frente a los Valores Éticos</t>
  </si>
  <si>
    <t>2.Gestion del control disciplinario</t>
  </si>
  <si>
    <t>3.Evalluación del desempeño laboral</t>
  </si>
  <si>
    <t>4. Ejecución del presupuesto asignado para el Plan de Capacitación  (2% del presupuesto de la Entidad)</t>
  </si>
  <si>
    <t>5.Ejecución Plan de Capacitación</t>
  </si>
  <si>
    <t>6. Grado de satisfacción de los funcionarios frente a las actividades del Plan de  Bienestar social realizadas en la vigencia</t>
  </si>
  <si>
    <t>7. Efectividad de las actividades de Seguridad y Salud en el Trabajo como eje primordial del mejoramiento de la calidad de vida del trabajador</t>
  </si>
  <si>
    <t>8. Valoración de cargas laborales</t>
  </si>
  <si>
    <t>9. Control de incapacidades
(al 15-12-2017)</t>
  </si>
  <si>
    <t>10.Gestión de incapacidades
(al 30-11-2017)</t>
  </si>
  <si>
    <t>11. Conciliación de incapacidades
(30-09-2017)</t>
  </si>
  <si>
    <t xml:space="preserve">12. Liquidación de la nómina mensual </t>
  </si>
  <si>
    <t>HECTOR ALEJANDRO PAZ GOMEZ</t>
  </si>
  <si>
    <t>Enero de 2018</t>
  </si>
  <si>
    <t>LUIS FERNANDO RESTREPO GUZMAN</t>
  </si>
  <si>
    <t xml:space="preserve">FECHA DE AVANCE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</si>
</sst>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0.0"/>
    <numFmt numFmtId="167" formatCode="&quot;$&quot;\ #,##0"/>
    <numFmt numFmtId="168" formatCode="0.0000%"/>
    <numFmt numFmtId="169" formatCode="&quot;$&quot;#,##0.00;[Red]&quot;$&quot;#,##0.00"/>
    <numFmt numFmtId="170" formatCode="&quot;$&quot;#,##0.00;\-&quot;$&quot;#,##0.00"/>
    <numFmt numFmtId="171" formatCode="_(* #,##0_);_(* \(#,##0\);_(* &quot;-&quot;??_);_(@_)"/>
    <numFmt numFmtId="172" formatCode="0.000000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u/>
      <sz val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6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 applyBorder="1" applyAlignment="1"/>
    <xf numFmtId="0" fontId="11" fillId="0" borderId="0" xfId="0" applyFont="1" applyAlignment="1"/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9" fontId="2" fillId="0" borderId="0" xfId="2" applyFont="1"/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9" fontId="10" fillId="0" borderId="1" xfId="2" applyFont="1" applyFill="1" applyBorder="1" applyAlignment="1">
      <alignment horizontal="center" vertical="center" textRotation="90" wrapText="1"/>
    </xf>
    <xf numFmtId="9" fontId="1" fillId="0" borderId="1" xfId="2" applyFont="1" applyFill="1" applyBorder="1" applyAlignment="1">
      <alignment horizontal="center" vertical="center" textRotation="90" wrapText="1"/>
    </xf>
    <xf numFmtId="0" fontId="11" fillId="0" borderId="0" xfId="0" applyFont="1"/>
    <xf numFmtId="9" fontId="9" fillId="0" borderId="0" xfId="2" applyFont="1"/>
    <xf numFmtId="0" fontId="24" fillId="0" borderId="0" xfId="0" applyFont="1" applyAlignment="1"/>
    <xf numFmtId="0" fontId="24" fillId="0" borderId="0" xfId="0" applyFont="1"/>
    <xf numFmtId="0" fontId="1" fillId="0" borderId="0" xfId="0" applyFont="1"/>
    <xf numFmtId="0" fontId="1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9" fontId="12" fillId="0" borderId="1" xfId="2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0" fillId="0" borderId="0" xfId="0" applyFont="1" applyBorder="1" applyAlignment="1">
      <alignment horizontal="center" vertical="center" textRotation="90" wrapText="1"/>
    </xf>
    <xf numFmtId="0" fontId="27" fillId="0" borderId="0" xfId="0" applyFont="1" applyBorder="1"/>
    <xf numFmtId="0" fontId="27" fillId="0" borderId="2" xfId="0" applyFont="1" applyBorder="1" applyAlignment="1"/>
    <xf numFmtId="0" fontId="27" fillId="0" borderId="0" xfId="0" applyFont="1"/>
    <xf numFmtId="0" fontId="11" fillId="0" borderId="0" xfId="0" applyFont="1" applyAlignment="1">
      <alignment horizontal="center" vertical="center" textRotation="90" wrapText="1"/>
    </xf>
    <xf numFmtId="0" fontId="9" fillId="0" borderId="0" xfId="0" applyFont="1" applyBorder="1"/>
    <xf numFmtId="0" fontId="9" fillId="0" borderId="0" xfId="0" applyFont="1" applyFill="1"/>
    <xf numFmtId="0" fontId="0" fillId="0" borderId="0" xfId="0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20" fillId="0" borderId="0" xfId="0" applyFont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14" xfId="0" applyBorder="1"/>
    <xf numFmtId="0" fontId="0" fillId="0" borderId="15" xfId="0" applyBorder="1"/>
    <xf numFmtId="0" fontId="6" fillId="0" borderId="15" xfId="0" applyFont="1" applyBorder="1"/>
    <xf numFmtId="0" fontId="28" fillId="0" borderId="2" xfId="0" applyFont="1" applyFill="1" applyBorder="1" applyAlignment="1">
      <alignment vertical="center"/>
    </xf>
    <xf numFmtId="0" fontId="6" fillId="0" borderId="9" xfId="0" applyFont="1" applyBorder="1" applyAlignment="1"/>
    <xf numFmtId="0" fontId="6" fillId="0" borderId="8" xfId="0" applyFont="1" applyBorder="1"/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9" fontId="2" fillId="0" borderId="0" xfId="0" applyNumberFormat="1" applyFont="1"/>
    <xf numFmtId="0" fontId="12" fillId="0" borderId="0" xfId="0" applyFont="1" applyFill="1" applyBorder="1" applyAlignment="1">
      <alignment horizontal="center" vertical="center" wrapText="1"/>
    </xf>
    <xf numFmtId="9" fontId="1" fillId="0" borderId="0" xfId="2" applyFont="1" applyFill="1" applyBorder="1" applyAlignment="1">
      <alignment horizontal="center" vertical="center" textRotation="90" wrapText="1"/>
    </xf>
    <xf numFmtId="167" fontId="12" fillId="0" borderId="1" xfId="0" applyNumberFormat="1" applyFont="1" applyFill="1" applyBorder="1" applyAlignment="1">
      <alignment horizontal="center" vertical="center" wrapText="1"/>
    </xf>
    <xf numFmtId="44" fontId="12" fillId="0" borderId="1" xfId="4" applyFont="1" applyFill="1" applyBorder="1" applyAlignment="1">
      <alignment horizontal="center" vertical="center" wrapText="1"/>
    </xf>
    <xf numFmtId="44" fontId="31" fillId="0" borderId="1" xfId="4" applyFont="1" applyFill="1" applyBorder="1" applyAlignment="1">
      <alignment horizontal="center" vertical="center" wrapText="1"/>
    </xf>
    <xf numFmtId="43" fontId="2" fillId="0" borderId="0" xfId="0" applyNumberFormat="1" applyFont="1"/>
    <xf numFmtId="0" fontId="31" fillId="5" borderId="1" xfId="0" applyFont="1" applyFill="1" applyBorder="1" applyAlignment="1">
      <alignment horizontal="center" vertical="center" wrapText="1"/>
    </xf>
    <xf numFmtId="168" fontId="2" fillId="0" borderId="0" xfId="2" applyNumberFormat="1" applyFont="1"/>
    <xf numFmtId="169" fontId="31" fillId="5" borderId="1" xfId="0" applyNumberFormat="1" applyFont="1" applyFill="1" applyBorder="1" applyAlignment="1">
      <alignment horizontal="center" vertical="center" wrapText="1"/>
    </xf>
    <xf numFmtId="170" fontId="31" fillId="5" borderId="1" xfId="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2" fillId="5" borderId="1" xfId="0" applyFont="1" applyFill="1" applyBorder="1" applyAlignment="1">
      <alignment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textRotation="90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textRotation="90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textRotation="90" wrapText="1"/>
    </xf>
    <xf numFmtId="0" fontId="34" fillId="0" borderId="0" xfId="0" applyFont="1"/>
    <xf numFmtId="0" fontId="34" fillId="0" borderId="0" xfId="0" applyFont="1" applyAlignment="1"/>
    <xf numFmtId="0" fontId="26" fillId="0" borderId="0" xfId="0" applyFont="1"/>
    <xf numFmtId="0" fontId="26" fillId="0" borderId="1" xfId="0" applyFont="1" applyFill="1" applyBorder="1" applyAlignment="1">
      <alignment horizontal="center" vertical="center" wrapText="1"/>
    </xf>
    <xf numFmtId="171" fontId="26" fillId="0" borderId="1" xfId="3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171" fontId="26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34" fillId="0" borderId="0" xfId="0" applyFont="1" applyFill="1"/>
    <xf numFmtId="0" fontId="11" fillId="0" borderId="0" xfId="0" applyFont="1" applyBorder="1" applyAlignment="1">
      <alignment vertical="center" wrapText="1"/>
    </xf>
    <xf numFmtId="0" fontId="34" fillId="0" borderId="0" xfId="0" applyFont="1" applyBorder="1" applyAlignment="1"/>
    <xf numFmtId="0" fontId="34" fillId="0" borderId="0" xfId="0" applyFont="1" applyBorder="1"/>
    <xf numFmtId="0" fontId="34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center" textRotation="90" wrapText="1"/>
    </xf>
    <xf numFmtId="0" fontId="34" fillId="0" borderId="0" xfId="0" applyFont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 vertical="center" textRotation="90" wrapText="1"/>
    </xf>
    <xf numFmtId="0" fontId="34" fillId="0" borderId="0" xfId="0" applyFont="1" applyAlignment="1">
      <alignment horizontal="center" vertical="center" wrapText="1"/>
    </xf>
    <xf numFmtId="9" fontId="34" fillId="0" borderId="0" xfId="2" applyFont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7" fontId="9" fillId="0" borderId="0" xfId="0" applyNumberFormat="1" applyFont="1" applyAlignment="1">
      <alignment vertical="center"/>
    </xf>
    <xf numFmtId="9" fontId="9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/>
    </xf>
    <xf numFmtId="9" fontId="9" fillId="5" borderId="0" xfId="2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165" fontId="5" fillId="0" borderId="1" xfId="2" applyNumberFormat="1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 textRotation="90" wrapText="1"/>
    </xf>
    <xf numFmtId="0" fontId="5" fillId="5" borderId="1" xfId="0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40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 wrapText="1"/>
    </xf>
    <xf numFmtId="0" fontId="44" fillId="5" borderId="12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textRotation="90" wrapText="1"/>
    </xf>
    <xf numFmtId="0" fontId="16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/>
    <xf numFmtId="0" fontId="16" fillId="5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textRotation="90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0" fillId="5" borderId="0" xfId="0" applyFill="1" applyAlignment="1">
      <alignment horizontal="center" vertical="center" textRotation="90" wrapText="1"/>
    </xf>
    <xf numFmtId="0" fontId="0" fillId="5" borderId="0" xfId="0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9" fillId="0" borderId="0" xfId="0" applyFont="1" applyFill="1" applyAlignment="1">
      <alignment horizontal="center" vertical="center" textRotation="90" wrapText="1"/>
    </xf>
    <xf numFmtId="0" fontId="34" fillId="0" borderId="0" xfId="0" applyFont="1" applyFill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2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9" fontId="10" fillId="3" borderId="1" xfId="2" applyFont="1" applyFill="1" applyBorder="1" applyAlignment="1">
      <alignment horizontal="center" vertical="center" wrapText="1"/>
    </xf>
    <xf numFmtId="164" fontId="15" fillId="3" borderId="5" xfId="3" applyFont="1" applyFill="1" applyBorder="1" applyAlignment="1">
      <alignment horizontal="center" vertical="center" wrapText="1"/>
    </xf>
    <xf numFmtId="164" fontId="15" fillId="3" borderId="6" xfId="3" applyFont="1" applyFill="1" applyBorder="1" applyAlignment="1">
      <alignment horizontal="center" vertical="center" wrapText="1"/>
    </xf>
    <xf numFmtId="164" fontId="15" fillId="3" borderId="7" xfId="3" applyFont="1" applyFill="1" applyBorder="1" applyAlignment="1">
      <alignment horizontal="center" vertical="center" wrapText="1"/>
    </xf>
    <xf numFmtId="164" fontId="15" fillId="3" borderId="8" xfId="3" applyFont="1" applyFill="1" applyBorder="1" applyAlignment="1">
      <alignment horizontal="center" vertical="center" wrapText="1"/>
    </xf>
    <xf numFmtId="164" fontId="15" fillId="3" borderId="2" xfId="3" applyFont="1" applyFill="1" applyBorder="1" applyAlignment="1">
      <alignment horizontal="center" vertical="center" wrapText="1"/>
    </xf>
    <xf numFmtId="164" fontId="15" fillId="3" borderId="9" xfId="3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textRotation="90" wrapText="1"/>
    </xf>
    <xf numFmtId="9" fontId="10" fillId="0" borderId="4" xfId="2" applyFont="1" applyFill="1" applyBorder="1" applyAlignment="1">
      <alignment horizontal="center" vertical="center" textRotation="90" wrapText="1"/>
    </xf>
    <xf numFmtId="9" fontId="1" fillId="0" borderId="3" xfId="2" applyFont="1" applyFill="1" applyBorder="1" applyAlignment="1">
      <alignment horizontal="center" vertical="center" textRotation="90" wrapText="1"/>
    </xf>
    <xf numFmtId="9" fontId="1" fillId="0" borderId="4" xfId="2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90" wrapText="1"/>
    </xf>
    <xf numFmtId="9" fontId="13" fillId="0" borderId="1" xfId="2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textRotation="90" wrapText="1"/>
    </xf>
    <xf numFmtId="9" fontId="13" fillId="0" borderId="3" xfId="2" applyFont="1" applyFill="1" applyBorder="1" applyAlignment="1">
      <alignment horizontal="center" vertical="center" textRotation="90" wrapText="1"/>
    </xf>
    <xf numFmtId="9" fontId="13" fillId="0" borderId="4" xfId="2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9" fontId="10" fillId="0" borderId="1" xfId="2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1" fillId="0" borderId="1" xfId="2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9" fontId="15" fillId="3" borderId="5" xfId="2" applyFont="1" applyFill="1" applyBorder="1" applyAlignment="1">
      <alignment horizontal="center" vertical="center" wrapText="1"/>
    </xf>
    <xf numFmtId="9" fontId="15" fillId="3" borderId="6" xfId="2" applyFont="1" applyFill="1" applyBorder="1" applyAlignment="1">
      <alignment horizontal="center" vertical="center" wrapText="1"/>
    </xf>
    <xf numFmtId="9" fontId="15" fillId="3" borderId="7" xfId="2" applyFont="1" applyFill="1" applyBorder="1" applyAlignment="1">
      <alignment horizontal="center" vertical="center" wrapText="1"/>
    </xf>
    <xf numFmtId="9" fontId="15" fillId="3" borderId="8" xfId="2" applyFont="1" applyFill="1" applyBorder="1" applyAlignment="1">
      <alignment horizontal="center" vertical="center" wrapText="1"/>
    </xf>
    <xf numFmtId="9" fontId="15" fillId="3" borderId="2" xfId="2" applyFont="1" applyFill="1" applyBorder="1" applyAlignment="1">
      <alignment horizontal="center" vertical="center" wrapText="1"/>
    </xf>
    <xf numFmtId="9" fontId="15" fillId="3" borderId="9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9" fontId="12" fillId="0" borderId="1" xfId="2" applyFont="1" applyFill="1" applyBorder="1" applyAlignment="1">
      <alignment horizontal="center" vertical="center" wrapText="1"/>
    </xf>
    <xf numFmtId="9" fontId="25" fillId="0" borderId="3" xfId="2" applyNumberFormat="1" applyFont="1" applyFill="1" applyBorder="1" applyAlignment="1">
      <alignment horizontal="center" vertical="center" wrapText="1"/>
    </xf>
    <xf numFmtId="9" fontId="25" fillId="0" borderId="4" xfId="2" applyNumberFormat="1" applyFont="1" applyFill="1" applyBorder="1" applyAlignment="1">
      <alignment horizontal="center" vertical="center" wrapText="1"/>
    </xf>
    <xf numFmtId="9" fontId="25" fillId="0" borderId="1" xfId="2" applyNumberFormat="1" applyFont="1" applyFill="1" applyBorder="1" applyAlignment="1">
      <alignment horizontal="center" vertical="center" wrapText="1"/>
    </xf>
    <xf numFmtId="165" fontId="25" fillId="0" borderId="1" xfId="2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15" fillId="3" borderId="5" xfId="2" applyNumberFormat="1" applyFont="1" applyFill="1" applyBorder="1" applyAlignment="1">
      <alignment horizontal="center" vertical="center" wrapText="1"/>
    </xf>
    <xf numFmtId="9" fontId="15" fillId="3" borderId="6" xfId="2" applyNumberFormat="1" applyFont="1" applyFill="1" applyBorder="1" applyAlignment="1">
      <alignment horizontal="center" vertical="center" wrapText="1"/>
    </xf>
    <xf numFmtId="9" fontId="15" fillId="3" borderId="8" xfId="2" applyNumberFormat="1" applyFont="1" applyFill="1" applyBorder="1" applyAlignment="1">
      <alignment horizontal="center" vertical="center" wrapText="1"/>
    </xf>
    <xf numFmtId="9" fontId="15" fillId="3" borderId="2" xfId="2" applyNumberFormat="1" applyFont="1" applyFill="1" applyBorder="1" applyAlignment="1">
      <alignment horizontal="center" vertical="center" wrapText="1"/>
    </xf>
    <xf numFmtId="9" fontId="13" fillId="0" borderId="1" xfId="2" applyNumberFormat="1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9" fontId="15" fillId="3" borderId="1" xfId="2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justify" vertical="top" wrapText="1"/>
    </xf>
    <xf numFmtId="0" fontId="0" fillId="0" borderId="11" xfId="0" applyNumberFormat="1" applyBorder="1" applyAlignment="1">
      <alignment horizontal="justify" vertical="top" wrapText="1"/>
    </xf>
    <xf numFmtId="0" fontId="0" fillId="0" borderId="12" xfId="0" applyNumberFormat="1" applyBorder="1" applyAlignment="1">
      <alignment horizontal="justify" vertical="top" wrapText="1"/>
    </xf>
    <xf numFmtId="0" fontId="6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justify" vertical="top" wrapText="1"/>
    </xf>
    <xf numFmtId="2" fontId="6" fillId="0" borderId="6" xfId="0" applyNumberFormat="1" applyFont="1" applyFill="1" applyBorder="1" applyAlignment="1">
      <alignment horizontal="justify" vertical="top" wrapText="1"/>
    </xf>
    <xf numFmtId="2" fontId="6" fillId="0" borderId="7" xfId="0" applyNumberFormat="1" applyFont="1" applyFill="1" applyBorder="1" applyAlignment="1">
      <alignment horizontal="justify" vertical="top" wrapText="1"/>
    </xf>
    <xf numFmtId="2" fontId="6" fillId="0" borderId="8" xfId="0" applyNumberFormat="1" applyFont="1" applyFill="1" applyBorder="1" applyAlignment="1">
      <alignment horizontal="justify" vertical="top" wrapText="1"/>
    </xf>
    <xf numFmtId="2" fontId="6" fillId="0" borderId="2" xfId="0" applyNumberFormat="1" applyFont="1" applyFill="1" applyBorder="1" applyAlignment="1">
      <alignment horizontal="justify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3" xfId="2" applyNumberFormat="1" applyFont="1" applyFill="1" applyBorder="1" applyAlignment="1">
      <alignment horizontal="center" vertical="center" textRotation="90" wrapText="1"/>
    </xf>
    <xf numFmtId="2" fontId="1" fillId="0" borderId="4" xfId="2" applyNumberFormat="1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32" fillId="0" borderId="11" xfId="0" applyFont="1" applyFill="1" applyBorder="1" applyAlignment="1">
      <alignment horizontal="justify" vertical="center" wrapText="1"/>
    </xf>
    <xf numFmtId="0" fontId="32" fillId="0" borderId="12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1" xfId="0" applyFont="1" applyFill="1" applyBorder="1" applyAlignment="1">
      <alignment horizontal="justify" vertical="center" wrapText="1"/>
    </xf>
    <xf numFmtId="0" fontId="30" fillId="0" borderId="12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justify" vertical="top" wrapText="1"/>
    </xf>
    <xf numFmtId="0" fontId="31" fillId="0" borderId="11" xfId="0" applyFont="1" applyFill="1" applyBorder="1" applyAlignment="1">
      <alignment horizontal="justify" vertical="top" wrapText="1"/>
    </xf>
    <xf numFmtId="0" fontId="31" fillId="0" borderId="12" xfId="0" applyFont="1" applyFill="1" applyBorder="1" applyAlignment="1">
      <alignment horizontal="justify" vertical="top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5" fillId="0" borderId="0" xfId="0" applyFont="1" applyFill="1" applyBorder="1" applyAlignment="1">
      <alignment horizontal="left" vertical="center" wrapText="1"/>
    </xf>
    <xf numFmtId="9" fontId="1" fillId="0" borderId="3" xfId="2" applyNumberFormat="1" applyFont="1" applyFill="1" applyBorder="1" applyAlignment="1">
      <alignment horizontal="center" vertical="center" textRotation="90" wrapText="1"/>
    </xf>
    <xf numFmtId="9" fontId="1" fillId="0" borderId="4" xfId="2" applyNumberFormat="1" applyFont="1" applyFill="1" applyBorder="1" applyAlignment="1">
      <alignment horizontal="center" vertical="center" textRotation="90" wrapText="1"/>
    </xf>
    <xf numFmtId="165" fontId="1" fillId="0" borderId="3" xfId="2" applyNumberFormat="1" applyFont="1" applyFill="1" applyBorder="1" applyAlignment="1">
      <alignment horizontal="center" vertical="center" textRotation="90" wrapText="1"/>
    </xf>
    <xf numFmtId="165" fontId="1" fillId="0" borderId="4" xfId="2" applyNumberFormat="1" applyFont="1" applyFill="1" applyBorder="1" applyAlignment="1">
      <alignment horizontal="center" vertical="center" textRotation="90" wrapText="1"/>
    </xf>
    <xf numFmtId="9" fontId="1" fillId="0" borderId="0" xfId="2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27" fillId="3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33" fillId="5" borderId="1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wrapText="1"/>
    </xf>
    <xf numFmtId="9" fontId="12" fillId="5" borderId="1" xfId="2" applyFont="1" applyFill="1" applyBorder="1" applyAlignment="1">
      <alignment horizontal="center" vertical="center" textRotation="90" wrapText="1"/>
    </xf>
    <xf numFmtId="9" fontId="10" fillId="5" borderId="1" xfId="2" applyFont="1" applyFill="1" applyBorder="1" applyAlignment="1">
      <alignment horizontal="justify" vertical="center" textRotation="90" wrapText="1"/>
    </xf>
    <xf numFmtId="9" fontId="1" fillId="5" borderId="1" xfId="2" applyFont="1" applyFill="1" applyBorder="1" applyAlignment="1">
      <alignment horizontal="justify" vertical="center" textRotation="90" wrapText="1"/>
    </xf>
    <xf numFmtId="0" fontId="1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justify" vertical="center" wrapText="1"/>
    </xf>
    <xf numFmtId="9" fontId="12" fillId="5" borderId="3" xfId="2" applyFont="1" applyFill="1" applyBorder="1" applyAlignment="1">
      <alignment horizontal="center" vertical="center" textRotation="90" wrapText="1"/>
    </xf>
    <xf numFmtId="9" fontId="12" fillId="5" borderId="4" xfId="2" applyFont="1" applyFill="1" applyBorder="1" applyAlignment="1">
      <alignment horizontal="center" vertical="center" textRotation="90" wrapText="1"/>
    </xf>
    <xf numFmtId="165" fontId="1" fillId="5" borderId="1" xfId="2" applyNumberFormat="1" applyFont="1" applyFill="1" applyBorder="1" applyAlignment="1">
      <alignment horizontal="justify" vertical="center" textRotation="90" wrapText="1"/>
    </xf>
    <xf numFmtId="49" fontId="12" fillId="5" borderId="1" xfId="2" applyNumberFormat="1" applyFont="1" applyFill="1" applyBorder="1" applyAlignment="1">
      <alignment horizontal="center" vertical="center" textRotation="90" wrapText="1"/>
    </xf>
    <xf numFmtId="1" fontId="10" fillId="3" borderId="1" xfId="2" applyNumberFormat="1" applyFont="1" applyFill="1" applyBorder="1" applyAlignment="1">
      <alignment horizontal="justify" vertical="center" wrapText="1"/>
    </xf>
    <xf numFmtId="9" fontId="10" fillId="3" borderId="1" xfId="2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textRotation="90" wrapText="1"/>
    </xf>
    <xf numFmtId="9" fontId="35" fillId="0" borderId="1" xfId="2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9" fontId="35" fillId="0" borderId="3" xfId="2" applyFont="1" applyFill="1" applyBorder="1" applyAlignment="1">
      <alignment horizontal="center" vertical="center" textRotation="90" wrapText="1"/>
    </xf>
    <xf numFmtId="9" fontId="35" fillId="0" borderId="4" xfId="2" applyFont="1" applyFill="1" applyBorder="1" applyAlignment="1">
      <alignment horizontal="center" vertical="center" textRotation="90" wrapText="1"/>
    </xf>
    <xf numFmtId="9" fontId="15" fillId="2" borderId="5" xfId="2" applyFont="1" applyFill="1" applyBorder="1" applyAlignment="1">
      <alignment horizontal="center" vertical="center" wrapText="1"/>
    </xf>
    <xf numFmtId="9" fontId="15" fillId="2" borderId="6" xfId="2" applyFont="1" applyFill="1" applyBorder="1" applyAlignment="1">
      <alignment horizontal="center" vertical="center" wrapText="1"/>
    </xf>
    <xf numFmtId="9" fontId="15" fillId="2" borderId="7" xfId="2" applyFont="1" applyFill="1" applyBorder="1" applyAlignment="1">
      <alignment horizontal="center" vertical="center" wrapText="1"/>
    </xf>
    <xf numFmtId="9" fontId="15" fillId="2" borderId="8" xfId="2" applyFont="1" applyFill="1" applyBorder="1" applyAlignment="1">
      <alignment horizontal="center" vertical="center" wrapText="1"/>
    </xf>
    <xf numFmtId="9" fontId="15" fillId="2" borderId="2" xfId="2" applyFont="1" applyFill="1" applyBorder="1" applyAlignment="1">
      <alignment horizontal="center" vertical="center" wrapText="1"/>
    </xf>
    <xf numFmtId="9" fontId="15" fillId="2" borderId="9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9" fontId="10" fillId="2" borderId="1" xfId="2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7" fillId="0" borderId="1" xfId="0" applyNumberFormat="1" applyFont="1" applyBorder="1" applyAlignment="1">
      <alignment horizontal="justify" vertical="top" wrapText="1"/>
    </xf>
    <xf numFmtId="0" fontId="37" fillId="0" borderId="10" xfId="0" applyNumberFormat="1" applyFont="1" applyBorder="1" applyAlignment="1">
      <alignment horizontal="justify" vertical="top" wrapText="1"/>
    </xf>
    <xf numFmtId="0" fontId="37" fillId="0" borderId="11" xfId="0" applyNumberFormat="1" applyFont="1" applyBorder="1" applyAlignment="1">
      <alignment horizontal="justify" vertical="top" wrapText="1"/>
    </xf>
    <xf numFmtId="0" fontId="37" fillId="0" borderId="12" xfId="0" applyNumberFormat="1" applyFont="1" applyBorder="1" applyAlignment="1">
      <alignment horizontal="justify" vertical="top" wrapText="1"/>
    </xf>
    <xf numFmtId="0" fontId="37" fillId="0" borderId="10" xfId="0" applyNumberFormat="1" applyFont="1" applyBorder="1" applyAlignment="1">
      <alignment horizontal="left" vertical="top" wrapText="1"/>
    </xf>
    <xf numFmtId="0" fontId="37" fillId="0" borderId="11" xfId="0" applyNumberFormat="1" applyFont="1" applyBorder="1" applyAlignment="1">
      <alignment horizontal="left" vertical="top" wrapText="1"/>
    </xf>
    <xf numFmtId="0" fontId="37" fillId="0" borderId="12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9" fontId="1" fillId="0" borderId="1" xfId="2" applyNumberFormat="1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textRotation="90" wrapText="1"/>
    </xf>
    <xf numFmtId="9" fontId="13" fillId="0" borderId="3" xfId="2" applyNumberFormat="1" applyFont="1" applyFill="1" applyBorder="1" applyAlignment="1">
      <alignment horizontal="center" vertical="center" textRotation="90" wrapText="1"/>
    </xf>
    <xf numFmtId="9" fontId="13" fillId="0" borderId="4" xfId="2" applyNumberFormat="1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" fontId="16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justify" vertical="center"/>
    </xf>
    <xf numFmtId="0" fontId="5" fillId="5" borderId="0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justify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40" fillId="5" borderId="3" xfId="0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16" fillId="5" borderId="3" xfId="0" applyFont="1" applyFill="1" applyBorder="1" applyAlignment="1">
      <alignment horizontal="center" vertical="center" textRotation="90" wrapText="1"/>
    </xf>
    <xf numFmtId="0" fontId="16" fillId="5" borderId="4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 wrapText="1"/>
    </xf>
    <xf numFmtId="165" fontId="16" fillId="0" borderId="1" xfId="2" applyNumberFormat="1" applyFont="1" applyFill="1" applyBorder="1" applyAlignment="1">
      <alignment horizontal="center" vertical="center" textRotation="90" wrapText="1"/>
    </xf>
    <xf numFmtId="165" fontId="5" fillId="7" borderId="1" xfId="2" applyNumberFormat="1" applyFont="1" applyFill="1" applyBorder="1" applyAlignment="1">
      <alignment horizontal="center" vertical="center" textRotation="90" wrapText="1"/>
    </xf>
    <xf numFmtId="164" fontId="5" fillId="5" borderId="3" xfId="3" applyFont="1" applyFill="1" applyBorder="1" applyAlignment="1">
      <alignment vertical="center" wrapText="1"/>
    </xf>
    <xf numFmtId="164" fontId="5" fillId="5" borderId="4" xfId="3" applyFont="1" applyFill="1" applyBorder="1" applyAlignment="1">
      <alignment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textRotation="90" wrapText="1"/>
    </xf>
    <xf numFmtId="165" fontId="16" fillId="5" borderId="1" xfId="2" applyNumberFormat="1" applyFont="1" applyFill="1" applyBorder="1" applyAlignment="1">
      <alignment horizontal="center" vertical="center" textRotation="90" wrapText="1"/>
    </xf>
    <xf numFmtId="9" fontId="16" fillId="5" borderId="1" xfId="2" applyFont="1" applyFill="1" applyBorder="1" applyAlignment="1">
      <alignment horizontal="center" vertical="center" textRotation="90" wrapText="1"/>
    </xf>
    <xf numFmtId="165" fontId="41" fillId="5" borderId="1" xfId="2" applyNumberFormat="1" applyFont="1" applyFill="1" applyBorder="1" applyAlignment="1">
      <alignment horizontal="center" vertical="center" textRotation="90" wrapText="1"/>
    </xf>
    <xf numFmtId="9" fontId="5" fillId="5" borderId="1" xfId="2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justify" vertical="center" wrapText="1"/>
    </xf>
    <xf numFmtId="172" fontId="42" fillId="5" borderId="15" xfId="0" applyNumberFormat="1" applyFont="1" applyFill="1" applyBorder="1" applyAlignment="1">
      <alignment horizontal="justify" vertical="center"/>
    </xf>
    <xf numFmtId="172" fontId="42" fillId="5" borderId="0" xfId="0" applyNumberFormat="1" applyFont="1" applyFill="1" applyAlignment="1">
      <alignment horizontal="justify" vertical="center"/>
    </xf>
    <xf numFmtId="0" fontId="43" fillId="5" borderId="1" xfId="0" applyFont="1" applyFill="1" applyBorder="1" applyAlignment="1">
      <alignment horizontal="center" vertical="center"/>
    </xf>
    <xf numFmtId="10" fontId="16" fillId="5" borderId="1" xfId="2" applyNumberFormat="1" applyFont="1" applyFill="1" applyBorder="1" applyAlignment="1">
      <alignment horizontal="center" vertical="center" textRotation="90" wrapText="1"/>
    </xf>
    <xf numFmtId="0" fontId="43" fillId="5" borderId="10" xfId="0" applyFont="1" applyFill="1" applyBorder="1" applyAlignment="1">
      <alignment horizontal="left" vertical="center" wrapText="1"/>
    </xf>
    <xf numFmtId="0" fontId="43" fillId="5" borderId="12" xfId="0" applyFont="1" applyFill="1" applyBorder="1" applyAlignment="1">
      <alignment horizontal="left" vertical="center" wrapText="1"/>
    </xf>
    <xf numFmtId="0" fontId="43" fillId="5" borderId="10" xfId="0" applyFont="1" applyFill="1" applyBorder="1" applyAlignment="1">
      <alignment horizontal="justify" vertical="top" wrapText="1"/>
    </xf>
    <xf numFmtId="0" fontId="43" fillId="5" borderId="11" xfId="0" applyFont="1" applyFill="1" applyBorder="1" applyAlignment="1">
      <alignment horizontal="justify" vertical="top" wrapText="1"/>
    </xf>
    <xf numFmtId="0" fontId="45" fillId="5" borderId="1" xfId="0" applyFont="1" applyFill="1" applyBorder="1" applyAlignment="1">
      <alignment horizontal="justify" vertical="center"/>
    </xf>
    <xf numFmtId="0" fontId="46" fillId="5" borderId="10" xfId="0" applyFont="1" applyFill="1" applyBorder="1" applyAlignment="1">
      <alignment horizontal="justify" vertical="center" wrapText="1"/>
    </xf>
    <xf numFmtId="0" fontId="46" fillId="5" borderId="11" xfId="0" applyFont="1" applyFill="1" applyBorder="1" applyAlignment="1">
      <alignment horizontal="justify" vertical="center" wrapText="1"/>
    </xf>
    <xf numFmtId="0" fontId="46" fillId="5" borderId="12" xfId="0" applyFont="1" applyFill="1" applyBorder="1" applyAlignment="1">
      <alignment horizontal="justify" vertical="center" wrapText="1"/>
    </xf>
    <xf numFmtId="164" fontId="5" fillId="5" borderId="1" xfId="3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1" fontId="5" fillId="5" borderId="1" xfId="2" applyNumberFormat="1" applyFont="1" applyFill="1" applyBorder="1" applyAlignment="1">
      <alignment horizontal="center" vertical="center" wrapText="1"/>
    </xf>
    <xf numFmtId="9" fontId="5" fillId="5" borderId="1" xfId="2" applyFont="1" applyFill="1" applyBorder="1" applyAlignment="1">
      <alignment horizontal="center" vertical="center" wrapText="1"/>
    </xf>
    <xf numFmtId="1" fontId="5" fillId="5" borderId="5" xfId="2" applyNumberFormat="1" applyFont="1" applyFill="1" applyBorder="1" applyAlignment="1">
      <alignment horizontal="justify" vertical="center" wrapText="1"/>
    </xf>
    <xf numFmtId="1" fontId="5" fillId="5" borderId="6" xfId="2" applyNumberFormat="1" applyFont="1" applyFill="1" applyBorder="1" applyAlignment="1">
      <alignment horizontal="justify" vertical="center" wrapText="1"/>
    </xf>
    <xf numFmtId="1" fontId="5" fillId="5" borderId="7" xfId="2" applyNumberFormat="1" applyFont="1" applyFill="1" applyBorder="1" applyAlignment="1">
      <alignment horizontal="justify" vertical="center" wrapText="1"/>
    </xf>
    <xf numFmtId="1" fontId="5" fillId="5" borderId="8" xfId="2" applyNumberFormat="1" applyFont="1" applyFill="1" applyBorder="1" applyAlignment="1">
      <alignment horizontal="justify" vertical="center" wrapText="1"/>
    </xf>
    <xf numFmtId="1" fontId="5" fillId="5" borderId="2" xfId="2" applyNumberFormat="1" applyFont="1" applyFill="1" applyBorder="1" applyAlignment="1">
      <alignment horizontal="justify" vertical="center" wrapText="1"/>
    </xf>
    <xf numFmtId="1" fontId="5" fillId="5" borderId="9" xfId="2" applyNumberFormat="1" applyFont="1" applyFill="1" applyBorder="1" applyAlignment="1">
      <alignment horizontal="justify" vertical="center" wrapText="1"/>
    </xf>
    <xf numFmtId="0" fontId="0" fillId="5" borderId="0" xfId="0" applyFill="1" applyBorder="1" applyAlignment="1">
      <alignment vertical="center" wrapText="1"/>
    </xf>
    <xf numFmtId="0" fontId="43" fillId="5" borderId="1" xfId="0" applyFont="1" applyFill="1" applyBorder="1" applyAlignment="1">
      <alignment horizontal="justify" vertical="center" wrapText="1"/>
    </xf>
    <xf numFmtId="0" fontId="45" fillId="5" borderId="10" xfId="0" applyFont="1" applyFill="1" applyBorder="1" applyAlignment="1">
      <alignment horizontal="justify" vertical="center" wrapText="1"/>
    </xf>
    <xf numFmtId="0" fontId="45" fillId="5" borderId="11" xfId="0" applyFont="1" applyFill="1" applyBorder="1" applyAlignment="1">
      <alignment horizontal="justify" vertical="center"/>
    </xf>
    <xf numFmtId="0" fontId="45" fillId="5" borderId="12" xfId="0" applyFont="1" applyFill="1" applyBorder="1" applyAlignment="1">
      <alignment horizontal="justify" vertical="center"/>
    </xf>
    <xf numFmtId="0" fontId="7" fillId="5" borderId="16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textRotation="90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textRotation="90" wrapText="1"/>
    </xf>
    <xf numFmtId="0" fontId="10" fillId="2" borderId="23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justify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textRotation="90" wrapText="1"/>
    </xf>
    <xf numFmtId="9" fontId="12" fillId="5" borderId="19" xfId="2" applyFont="1" applyFill="1" applyBorder="1" applyAlignment="1">
      <alignment horizontal="center" vertical="center" textRotation="90" wrapText="1"/>
    </xf>
    <xf numFmtId="0" fontId="33" fillId="5" borderId="19" xfId="0" applyFont="1" applyFill="1" applyBorder="1" applyAlignment="1">
      <alignment horizontal="center" vertical="center" textRotation="90" wrapText="1"/>
    </xf>
    <xf numFmtId="9" fontId="10" fillId="5" borderId="19" xfId="2" applyFont="1" applyFill="1" applyBorder="1" applyAlignment="1">
      <alignment horizontal="justify" vertical="center" textRotation="90" wrapText="1"/>
    </xf>
    <xf numFmtId="9" fontId="1" fillId="5" borderId="19" xfId="2" applyFont="1" applyFill="1" applyBorder="1" applyAlignment="1">
      <alignment horizontal="justify" vertical="center" textRotation="90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justify" vertical="center" wrapText="1"/>
    </xf>
    <xf numFmtId="0" fontId="1" fillId="5" borderId="21" xfId="0" applyFont="1" applyFill="1" applyBorder="1" applyAlignment="1">
      <alignment horizontal="justify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textRotation="90" wrapText="1"/>
    </xf>
    <xf numFmtId="9" fontId="1" fillId="5" borderId="1" xfId="2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justify" vertical="center" wrapText="1"/>
    </xf>
    <xf numFmtId="9" fontId="29" fillId="5" borderId="1" xfId="2" applyFont="1" applyFill="1" applyBorder="1" applyAlignment="1">
      <alignment horizontal="center" vertical="center" textRotation="90" wrapText="1"/>
    </xf>
    <xf numFmtId="171" fontId="1" fillId="5" borderId="1" xfId="3" applyNumberFormat="1" applyFont="1" applyFill="1" applyBorder="1" applyAlignment="1">
      <alignment horizontal="justify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justify" vertical="center" wrapText="1"/>
    </xf>
    <xf numFmtId="0" fontId="12" fillId="5" borderId="23" xfId="0" applyFont="1" applyFill="1" applyBorder="1" applyAlignment="1">
      <alignment horizontal="left" vertical="center" wrapText="1"/>
    </xf>
    <xf numFmtId="0" fontId="12" fillId="5" borderId="23" xfId="0" applyFont="1" applyFill="1" applyBorder="1" applyAlignment="1">
      <alignment horizontal="center" vertical="center" textRotation="90" wrapText="1"/>
    </xf>
    <xf numFmtId="9" fontId="12" fillId="5" borderId="23" xfId="2" applyFont="1" applyFill="1" applyBorder="1" applyAlignment="1">
      <alignment horizontal="center" vertical="center" textRotation="90" wrapText="1"/>
    </xf>
    <xf numFmtId="0" fontId="33" fillId="5" borderId="23" xfId="0" applyFont="1" applyFill="1" applyBorder="1" applyAlignment="1">
      <alignment horizontal="center" vertical="center" textRotation="90" wrapText="1"/>
    </xf>
    <xf numFmtId="49" fontId="12" fillId="5" borderId="23" xfId="2" applyNumberFormat="1" applyFont="1" applyFill="1" applyBorder="1" applyAlignment="1">
      <alignment horizontal="center" vertical="center" textRotation="90" wrapText="1"/>
    </xf>
    <xf numFmtId="9" fontId="10" fillId="5" borderId="23" xfId="2" applyFont="1" applyFill="1" applyBorder="1" applyAlignment="1">
      <alignment horizontal="justify" vertical="center" textRotation="90" wrapText="1"/>
    </xf>
    <xf numFmtId="9" fontId="1" fillId="5" borderId="23" xfId="2" applyFont="1" applyFill="1" applyBorder="1" applyAlignment="1">
      <alignment horizontal="justify" vertical="center" textRotation="90" wrapText="1"/>
    </xf>
    <xf numFmtId="171" fontId="1" fillId="5" borderId="23" xfId="3" applyNumberFormat="1" applyFont="1" applyFill="1" applyBorder="1" applyAlignment="1">
      <alignment horizontal="justify" vertical="center" textRotation="90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justify" vertical="center" wrapText="1"/>
    </xf>
    <xf numFmtId="0" fontId="1" fillId="5" borderId="25" xfId="0" applyFont="1" applyFill="1" applyBorder="1" applyAlignment="1">
      <alignment horizontal="justify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center" vertical="center" textRotation="90" wrapText="1"/>
    </xf>
    <xf numFmtId="9" fontId="12" fillId="5" borderId="0" xfId="2" applyFont="1" applyFill="1" applyBorder="1" applyAlignment="1">
      <alignment horizontal="center" vertical="center" textRotation="90" wrapText="1"/>
    </xf>
    <xf numFmtId="0" fontId="33" fillId="5" borderId="0" xfId="0" applyFont="1" applyFill="1" applyBorder="1" applyAlignment="1">
      <alignment horizontal="center" vertical="center" textRotation="90" wrapText="1"/>
    </xf>
    <xf numFmtId="49" fontId="12" fillId="5" borderId="0" xfId="2" applyNumberFormat="1" applyFont="1" applyFill="1" applyBorder="1" applyAlignment="1">
      <alignment horizontal="center" vertical="center" textRotation="90" wrapText="1"/>
    </xf>
    <xf numFmtId="9" fontId="10" fillId="5" borderId="0" xfId="2" applyFont="1" applyFill="1" applyBorder="1" applyAlignment="1">
      <alignment horizontal="justify" vertical="center" textRotation="90" wrapText="1"/>
    </xf>
    <xf numFmtId="9" fontId="1" fillId="5" borderId="0" xfId="2" applyFont="1" applyFill="1" applyBorder="1" applyAlignment="1">
      <alignment horizontal="justify" vertical="center" textRotation="90" wrapText="1"/>
    </xf>
    <xf numFmtId="0" fontId="1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justify" vertical="center" wrapText="1"/>
    </xf>
    <xf numFmtId="0" fontId="9" fillId="5" borderId="0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1" fontId="10" fillId="3" borderId="19" xfId="2" applyNumberFormat="1" applyFont="1" applyFill="1" applyBorder="1" applyAlignment="1">
      <alignment horizontal="justify" vertical="center" wrapText="1"/>
    </xf>
    <xf numFmtId="0" fontId="10" fillId="3" borderId="19" xfId="0" applyFont="1" applyFill="1" applyBorder="1" applyAlignment="1">
      <alignment horizontal="justify" vertical="center" wrapText="1"/>
    </xf>
    <xf numFmtId="0" fontId="14" fillId="3" borderId="19" xfId="0" applyFont="1" applyFill="1" applyBorder="1" applyAlignment="1">
      <alignment horizontal="justify" vertical="center" wrapText="1"/>
    </xf>
    <xf numFmtId="9" fontId="10" fillId="3" borderId="19" xfId="2" applyFont="1" applyFill="1" applyBorder="1" applyAlignment="1">
      <alignment horizontal="justify" vertical="center" wrapText="1"/>
    </xf>
    <xf numFmtId="9" fontId="15" fillId="3" borderId="20" xfId="2" applyFont="1" applyFill="1" applyBorder="1" applyAlignment="1">
      <alignment horizontal="center" vertical="center" wrapText="1"/>
    </xf>
    <xf numFmtId="9" fontId="15" fillId="3" borderId="17" xfId="2" applyFont="1" applyFill="1" applyBorder="1" applyAlignment="1">
      <alignment horizontal="center" vertical="center" wrapText="1"/>
    </xf>
    <xf numFmtId="9" fontId="15" fillId="3" borderId="30" xfId="2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9" fontId="15" fillId="3" borderId="15" xfId="2" applyFont="1" applyFill="1" applyBorder="1" applyAlignment="1">
      <alignment horizontal="center" vertical="center" wrapText="1"/>
    </xf>
    <xf numFmtId="9" fontId="15" fillId="3" borderId="0" xfId="2" applyFont="1" applyFill="1" applyBorder="1" applyAlignment="1">
      <alignment horizontal="center" vertical="center" wrapText="1"/>
    </xf>
    <xf numFmtId="9" fontId="15" fillId="3" borderId="32" xfId="2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1" fontId="10" fillId="3" borderId="23" xfId="2" applyNumberFormat="1" applyFont="1" applyFill="1" applyBorder="1" applyAlignment="1">
      <alignment horizontal="justify" vertical="center" wrapText="1"/>
    </xf>
    <xf numFmtId="0" fontId="10" fillId="3" borderId="23" xfId="0" applyFont="1" applyFill="1" applyBorder="1" applyAlignment="1">
      <alignment horizontal="justify" vertical="center" wrapText="1"/>
    </xf>
    <xf numFmtId="0" fontId="14" fillId="3" borderId="23" xfId="0" applyFont="1" applyFill="1" applyBorder="1" applyAlignment="1">
      <alignment horizontal="justify" vertical="center" wrapText="1"/>
    </xf>
    <xf numFmtId="9" fontId="10" fillId="3" borderId="23" xfId="2" applyFont="1" applyFill="1" applyBorder="1" applyAlignment="1">
      <alignment horizontal="justify" vertical="center" wrapText="1"/>
    </xf>
    <xf numFmtId="9" fontId="15" fillId="3" borderId="24" xfId="2" applyFont="1" applyFill="1" applyBorder="1" applyAlignment="1">
      <alignment horizontal="center" vertical="center" wrapText="1"/>
    </xf>
    <xf numFmtId="9" fontId="15" fillId="3" borderId="34" xfId="2" applyFont="1" applyFill="1" applyBorder="1" applyAlignment="1">
      <alignment horizontal="center" vertical="center" wrapText="1"/>
    </xf>
    <xf numFmtId="9" fontId="15" fillId="3" borderId="36" xfId="2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">
    <cellStyle name="Millares" xfId="3" builtinId="3"/>
    <cellStyle name="Moneda" xfId="4" builtinId="4"/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</xdr:row>
      <xdr:rowOff>3175</xdr:rowOff>
    </xdr:from>
    <xdr:to>
      <xdr:col>26</xdr:col>
      <xdr:colOff>46567</xdr:colOff>
      <xdr:row>5</xdr:row>
      <xdr:rowOff>11113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1801475" y="908050"/>
          <a:ext cx="46567" cy="7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0</xdr:colOff>
      <xdr:row>7</xdr:row>
      <xdr:rowOff>190500</xdr:rowOff>
    </xdr:from>
    <xdr:to>
      <xdr:col>26</xdr:col>
      <xdr:colOff>46567</xdr:colOff>
      <xdr:row>8</xdr:row>
      <xdr:rowOff>23020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11801475" y="1457325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102419</xdr:colOff>
      <xdr:row>1</xdr:row>
      <xdr:rowOff>51210</xdr:rowOff>
    </xdr:from>
    <xdr:to>
      <xdr:col>2</xdr:col>
      <xdr:colOff>239061</xdr:colOff>
      <xdr:row>4</xdr:row>
      <xdr:rowOff>120913</xdr:rowOff>
    </xdr:to>
    <xdr:pic>
      <xdr:nvPicPr>
        <xdr:cNvPr id="8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19" y="232185"/>
          <a:ext cx="2070217" cy="64120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9</xdr:row>
      <xdr:rowOff>190500</xdr:rowOff>
    </xdr:from>
    <xdr:to>
      <xdr:col>26</xdr:col>
      <xdr:colOff>46567</xdr:colOff>
      <xdr:row>10</xdr:row>
      <xdr:rowOff>23020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1068050" y="1905000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171450</xdr:colOff>
      <xdr:row>1</xdr:row>
      <xdr:rowOff>19050</xdr:rowOff>
    </xdr:from>
    <xdr:to>
      <xdr:col>2</xdr:col>
      <xdr:colOff>662668</xdr:colOff>
      <xdr:row>4</xdr:row>
      <xdr:rowOff>156042</xdr:rowOff>
    </xdr:to>
    <xdr:pic>
      <xdr:nvPicPr>
        <xdr:cNvPr id="4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072368" cy="67991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</xdr:row>
      <xdr:rowOff>3175</xdr:rowOff>
    </xdr:from>
    <xdr:to>
      <xdr:col>26</xdr:col>
      <xdr:colOff>46567</xdr:colOff>
      <xdr:row>5</xdr:row>
      <xdr:rowOff>11113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1372850" y="908050"/>
          <a:ext cx="46567" cy="7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0</xdr:colOff>
      <xdr:row>9</xdr:row>
      <xdr:rowOff>190500</xdr:rowOff>
    </xdr:from>
    <xdr:to>
      <xdr:col>26</xdr:col>
      <xdr:colOff>46567</xdr:colOff>
      <xdr:row>10</xdr:row>
      <xdr:rowOff>23020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1372850" y="1819275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133350</xdr:colOff>
      <xdr:row>2</xdr:row>
      <xdr:rowOff>28575</xdr:rowOff>
    </xdr:from>
    <xdr:to>
      <xdr:col>2</xdr:col>
      <xdr:colOff>357868</xdr:colOff>
      <xdr:row>5</xdr:row>
      <xdr:rowOff>165567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90525"/>
          <a:ext cx="2072368" cy="6799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</xdr:row>
      <xdr:rowOff>3175</xdr:rowOff>
    </xdr:from>
    <xdr:to>
      <xdr:col>26</xdr:col>
      <xdr:colOff>46567</xdr:colOff>
      <xdr:row>5</xdr:row>
      <xdr:rowOff>11113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1601450" y="908050"/>
          <a:ext cx="46567" cy="7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0</xdr:colOff>
      <xdr:row>9</xdr:row>
      <xdr:rowOff>190500</xdr:rowOff>
    </xdr:from>
    <xdr:to>
      <xdr:col>26</xdr:col>
      <xdr:colOff>46567</xdr:colOff>
      <xdr:row>10</xdr:row>
      <xdr:rowOff>23020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1601450" y="1819275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38100</xdr:rowOff>
    </xdr:from>
    <xdr:to>
      <xdr:col>2</xdr:col>
      <xdr:colOff>367393</xdr:colOff>
      <xdr:row>4</xdr:row>
      <xdr:rowOff>175092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2072368" cy="67991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3175</xdr:rowOff>
    </xdr:from>
    <xdr:to>
      <xdr:col>26</xdr:col>
      <xdr:colOff>46567</xdr:colOff>
      <xdr:row>2</xdr:row>
      <xdr:rowOff>11113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3220700" y="384175"/>
          <a:ext cx="46567" cy="7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0</xdr:colOff>
      <xdr:row>6</xdr:row>
      <xdr:rowOff>190500</xdr:rowOff>
    </xdr:from>
    <xdr:to>
      <xdr:col>26</xdr:col>
      <xdr:colOff>46567</xdr:colOff>
      <xdr:row>7</xdr:row>
      <xdr:rowOff>23020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3220700" y="1333500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180975</xdr:rowOff>
    </xdr:from>
    <xdr:to>
      <xdr:col>2</xdr:col>
      <xdr:colOff>5443</xdr:colOff>
      <xdr:row>4</xdr:row>
      <xdr:rowOff>98892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2072368" cy="67991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</xdr:row>
      <xdr:rowOff>3175</xdr:rowOff>
    </xdr:from>
    <xdr:to>
      <xdr:col>26</xdr:col>
      <xdr:colOff>46567</xdr:colOff>
      <xdr:row>5</xdr:row>
      <xdr:rowOff>11113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2392025" y="908050"/>
          <a:ext cx="46567" cy="7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0</xdr:colOff>
      <xdr:row>9</xdr:row>
      <xdr:rowOff>190500</xdr:rowOff>
    </xdr:from>
    <xdr:to>
      <xdr:col>26</xdr:col>
      <xdr:colOff>46567</xdr:colOff>
      <xdr:row>10</xdr:row>
      <xdr:rowOff>23020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2392025" y="1819275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133350</xdr:colOff>
      <xdr:row>1</xdr:row>
      <xdr:rowOff>142875</xdr:rowOff>
    </xdr:from>
    <xdr:to>
      <xdr:col>1</xdr:col>
      <xdr:colOff>1262743</xdr:colOff>
      <xdr:row>5</xdr:row>
      <xdr:rowOff>98892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23850"/>
          <a:ext cx="2072368" cy="67991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</xdr:row>
      <xdr:rowOff>3175</xdr:rowOff>
    </xdr:from>
    <xdr:to>
      <xdr:col>26</xdr:col>
      <xdr:colOff>46567</xdr:colOff>
      <xdr:row>5</xdr:row>
      <xdr:rowOff>11113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1925300" y="908050"/>
          <a:ext cx="46567" cy="7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0</xdr:colOff>
      <xdr:row>10</xdr:row>
      <xdr:rowOff>190500</xdr:rowOff>
    </xdr:from>
    <xdr:to>
      <xdr:col>26</xdr:col>
      <xdr:colOff>46567</xdr:colOff>
      <xdr:row>11</xdr:row>
      <xdr:rowOff>23020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1925300" y="2000250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247650</xdr:colOff>
      <xdr:row>1</xdr:row>
      <xdr:rowOff>133350</xdr:rowOff>
    </xdr:from>
    <xdr:to>
      <xdr:col>2</xdr:col>
      <xdr:colOff>386443</xdr:colOff>
      <xdr:row>5</xdr:row>
      <xdr:rowOff>89367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14325"/>
          <a:ext cx="2072368" cy="67991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190500</xdr:rowOff>
    </xdr:from>
    <xdr:to>
      <xdr:col>26</xdr:col>
      <xdr:colOff>46567</xdr:colOff>
      <xdr:row>7</xdr:row>
      <xdr:rowOff>23020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1715750" y="1276350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145791</xdr:colOff>
      <xdr:row>0</xdr:row>
      <xdr:rowOff>126354</xdr:rowOff>
    </xdr:from>
    <xdr:to>
      <xdr:col>2</xdr:col>
      <xdr:colOff>103609</xdr:colOff>
      <xdr:row>4</xdr:row>
      <xdr:rowOff>82371</xdr:rowOff>
    </xdr:to>
    <xdr:pic>
      <xdr:nvPicPr>
        <xdr:cNvPr id="3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1" y="126354"/>
          <a:ext cx="2072368" cy="67991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</xdr:row>
      <xdr:rowOff>190500</xdr:rowOff>
    </xdr:from>
    <xdr:to>
      <xdr:col>26</xdr:col>
      <xdr:colOff>46567</xdr:colOff>
      <xdr:row>7</xdr:row>
      <xdr:rowOff>23020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1496675" y="1095375"/>
          <a:ext cx="46567" cy="232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95250</xdr:rowOff>
    </xdr:from>
    <xdr:to>
      <xdr:col>3</xdr:col>
      <xdr:colOff>1443718</xdr:colOff>
      <xdr:row>4</xdr:row>
      <xdr:rowOff>41742</xdr:rowOff>
    </xdr:to>
    <xdr:pic>
      <xdr:nvPicPr>
        <xdr:cNvPr id="4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2072368" cy="679917"/>
        </a:xfrm>
        <a:prstGeom prst="rect">
          <a:avLst/>
        </a:prstGeom>
        <a:noFill/>
      </xdr:spPr>
    </xdr:pic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46567</xdr:colOff>
      <xdr:row>4</xdr:row>
      <xdr:rowOff>23020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12163425" y="733425"/>
          <a:ext cx="46567" cy="2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13049</xdr:colOff>
      <xdr:row>0</xdr:row>
      <xdr:rowOff>91335</xdr:rowOff>
    </xdr:from>
    <xdr:to>
      <xdr:col>3</xdr:col>
      <xdr:colOff>1500514</xdr:colOff>
      <xdr:row>3</xdr:row>
      <xdr:rowOff>29619</xdr:rowOff>
    </xdr:to>
    <xdr:pic>
      <xdr:nvPicPr>
        <xdr:cNvPr id="6" name="4 Imagen" descr="C:\Users\HERNAN\Downloads\logo-oficialhorizon (1)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27472" r="12903" b="39560"/>
        <a:stretch/>
      </xdr:blipFill>
      <xdr:spPr bwMode="auto">
        <a:xfrm>
          <a:off x="374999" y="91335"/>
          <a:ext cx="1897040" cy="48120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46567</xdr:colOff>
      <xdr:row>4</xdr:row>
      <xdr:rowOff>23020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12163425" y="733425"/>
          <a:ext cx="46567" cy="2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13049</xdr:colOff>
      <xdr:row>0</xdr:row>
      <xdr:rowOff>91335</xdr:rowOff>
    </xdr:from>
    <xdr:to>
      <xdr:col>3</xdr:col>
      <xdr:colOff>1500514</xdr:colOff>
      <xdr:row>3</xdr:row>
      <xdr:rowOff>39144</xdr:rowOff>
    </xdr:to>
    <xdr:pic>
      <xdr:nvPicPr>
        <xdr:cNvPr id="8" name="4 Imagen" descr="C:\Users\HERNAN\Downloads\logo-oficialhorizon (1)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27472" r="12903" b="39560"/>
        <a:stretch/>
      </xdr:blipFill>
      <xdr:spPr bwMode="auto">
        <a:xfrm>
          <a:off x="374999" y="91335"/>
          <a:ext cx="1897040" cy="4907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5</xdr:row>
      <xdr:rowOff>3175</xdr:rowOff>
    </xdr:from>
    <xdr:to>
      <xdr:col>27</xdr:col>
      <xdr:colOff>46567</xdr:colOff>
      <xdr:row>5</xdr:row>
      <xdr:rowOff>11113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2896850" y="542925"/>
          <a:ext cx="4656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0</xdr:colOff>
      <xdr:row>9</xdr:row>
      <xdr:rowOff>190500</xdr:rowOff>
    </xdr:from>
    <xdr:to>
      <xdr:col>27</xdr:col>
      <xdr:colOff>46567</xdr:colOff>
      <xdr:row>10</xdr:row>
      <xdr:rowOff>23020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2896850" y="733425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76200</xdr:rowOff>
    </xdr:from>
    <xdr:to>
      <xdr:col>1</xdr:col>
      <xdr:colOff>1977118</xdr:colOff>
      <xdr:row>10</xdr:row>
      <xdr:rowOff>13167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2072368" cy="67991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</xdr:row>
      <xdr:rowOff>3175</xdr:rowOff>
    </xdr:from>
    <xdr:to>
      <xdr:col>26</xdr:col>
      <xdr:colOff>46567</xdr:colOff>
      <xdr:row>5</xdr:row>
      <xdr:rowOff>11113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11849100" y="908050"/>
          <a:ext cx="46567" cy="7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0</xdr:colOff>
      <xdr:row>9</xdr:row>
      <xdr:rowOff>190500</xdr:rowOff>
    </xdr:from>
    <xdr:to>
      <xdr:col>26</xdr:col>
      <xdr:colOff>46567</xdr:colOff>
      <xdr:row>10</xdr:row>
      <xdr:rowOff>23020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1849100" y="1819275"/>
          <a:ext cx="46567" cy="3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ISO 9001:2000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Código No. 3002-1</a:t>
          </a:r>
        </a:p>
        <a:p>
          <a:pPr algn="ctr" rtl="1">
            <a:defRPr sz="1000"/>
          </a:pPr>
          <a:r>
            <a:rPr lang="es-CO" sz="600" b="0" i="0" strike="noStrike">
              <a:solidFill>
                <a:srgbClr val="000000"/>
              </a:solidFill>
              <a:latin typeface="Arial"/>
              <a:cs typeface="Arial"/>
            </a:rPr>
            <a:t>Vigilancia del patrimonio del Valle del Cauca mediante procesos de comunicación pública, control fiscal, responsabilidad fiscal y participación ciudadana</a:t>
          </a:r>
        </a:p>
        <a:p>
          <a:pPr algn="ctr" rtl="1">
            <a:defRPr sz="1000"/>
          </a:pPr>
          <a:endParaRPr lang="es-CO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276225</xdr:colOff>
      <xdr:row>2</xdr:row>
      <xdr:rowOff>38100</xdr:rowOff>
    </xdr:from>
    <xdr:to>
      <xdr:col>2</xdr:col>
      <xdr:colOff>195943</xdr:colOff>
      <xdr:row>5</xdr:row>
      <xdr:rowOff>175092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00050"/>
          <a:ext cx="2072368" cy="6799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opLeftCell="A16" zoomScale="93" zoomScaleNormal="93" workbookViewId="0">
      <selection activeCell="R24" sqref="R24:R25"/>
    </sheetView>
  </sheetViews>
  <sheetFormatPr baseColWidth="10" defaultColWidth="11.42578125" defaultRowHeight="15" x14ac:dyDescent="0.25"/>
  <cols>
    <col min="1" max="1" width="6.140625" customWidth="1"/>
    <col min="2" max="2" width="22.85546875" style="2" customWidth="1"/>
    <col min="3" max="3" width="39.5703125" style="1" customWidth="1"/>
    <col min="4" max="8" width="5.28515625" style="1" customWidth="1"/>
    <col min="9" max="9" width="5.85546875" style="1" customWidth="1"/>
    <col min="10" max="10" width="6.140625" style="1" customWidth="1"/>
    <col min="11" max="11" width="5.28515625" style="2" customWidth="1"/>
    <col min="12" max="12" width="4" style="1" customWidth="1"/>
    <col min="13" max="15" width="3.42578125" style="1" customWidth="1"/>
    <col min="16" max="16" width="3.7109375" style="1" bestFit="1" customWidth="1"/>
    <col min="17" max="17" width="4.5703125" style="2" bestFit="1" customWidth="1"/>
    <col min="18" max="23" width="3.42578125" customWidth="1"/>
    <col min="24" max="24" width="6.42578125" bestFit="1" customWidth="1"/>
    <col min="25" max="25" width="8.5703125" customWidth="1"/>
    <col min="26" max="26" width="6.5703125" customWidth="1"/>
    <col min="27" max="27" width="8.28515625" customWidth="1"/>
    <col min="28" max="28" width="8.5703125" customWidth="1"/>
    <col min="29" max="29" width="4.7109375" customWidth="1"/>
    <col min="30" max="30" width="15.85546875" customWidth="1"/>
    <col min="31" max="31" width="8.28515625" customWidth="1"/>
    <col min="32" max="32" width="6.28515625" bestFit="1" customWidth="1"/>
    <col min="33" max="33" width="6" customWidth="1"/>
    <col min="34" max="34" width="20.28515625" customWidth="1"/>
  </cols>
  <sheetData>
    <row r="1" spans="1:36" s="7" customFormat="1" ht="14.25" x14ac:dyDescent="0.2"/>
    <row r="2" spans="1:36" s="7" customFormat="1" ht="14.25" x14ac:dyDescent="0.2"/>
    <row r="3" spans="1:36" s="7" customFormat="1" ht="14.25" x14ac:dyDescent="0.2"/>
    <row r="4" spans="1:36" s="7" customFormat="1" ht="14.25" x14ac:dyDescent="0.2"/>
    <row r="5" spans="1:36" s="7" customFormat="1" ht="14.25" x14ac:dyDescent="0.2"/>
    <row r="6" spans="1:36" s="7" customFormat="1" ht="14.25" x14ac:dyDescent="0.2"/>
    <row r="7" spans="1:36" s="7" customFormat="1" ht="14.25" x14ac:dyDescent="0.2">
      <c r="C7" s="7" t="s">
        <v>49</v>
      </c>
    </row>
    <row r="8" spans="1:36" s="5" customFormat="1" ht="15.75" customHeight="1" x14ac:dyDescent="0.25">
      <c r="B8" s="260" t="s">
        <v>38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3"/>
      <c r="AF8" s="23"/>
      <c r="AG8" s="23"/>
      <c r="AH8" s="23"/>
    </row>
    <row r="9" spans="1:36" ht="15.75" x14ac:dyDescent="0.25">
      <c r="A9" s="261" t="s">
        <v>36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14"/>
      <c r="AF9" s="14"/>
      <c r="AG9" s="14"/>
      <c r="AH9" s="14"/>
    </row>
    <row r="10" spans="1:36" ht="18" customHeight="1" x14ac:dyDescent="0.25">
      <c r="A10" s="262" t="s">
        <v>45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6"/>
      <c r="AF10" s="6"/>
      <c r="AG10" s="6"/>
      <c r="AH10" s="6"/>
    </row>
    <row r="11" spans="1:36" ht="15.75" x14ac:dyDescent="0.25">
      <c r="A11" s="262" t="s">
        <v>46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6"/>
      <c r="AF11" s="6"/>
      <c r="AG11" s="6"/>
      <c r="AH11" s="6"/>
    </row>
    <row r="12" spans="1:36" s="5" customFormat="1" ht="15.75" x14ac:dyDescent="0.25">
      <c r="A12" s="262" t="s">
        <v>61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6"/>
      <c r="AF12" s="6"/>
      <c r="AG12" s="6"/>
      <c r="AH12" s="6"/>
    </row>
    <row r="13" spans="1:36" s="5" customFormat="1" ht="15.75" x14ac:dyDescent="0.25">
      <c r="A13" s="263" t="s">
        <v>59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6"/>
      <c r="AF13" s="6"/>
      <c r="AG13" s="6"/>
      <c r="AH13" s="6"/>
    </row>
    <row r="14" spans="1:36" s="3" customFormat="1" ht="32.25" customHeight="1" x14ac:dyDescent="0.2">
      <c r="A14" s="264" t="s">
        <v>37</v>
      </c>
      <c r="B14" s="264" t="s">
        <v>0</v>
      </c>
      <c r="C14" s="264" t="s">
        <v>1</v>
      </c>
      <c r="D14" s="266" t="s">
        <v>39</v>
      </c>
      <c r="E14" s="266" t="s">
        <v>32</v>
      </c>
      <c r="F14" s="266" t="s">
        <v>33</v>
      </c>
      <c r="G14" s="266" t="s">
        <v>34</v>
      </c>
      <c r="H14" s="266" t="s">
        <v>35</v>
      </c>
      <c r="I14" s="266" t="s">
        <v>2</v>
      </c>
      <c r="J14" s="266" t="s">
        <v>3</v>
      </c>
      <c r="K14" s="266" t="s">
        <v>4</v>
      </c>
      <c r="L14" s="264" t="s">
        <v>21</v>
      </c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 t="s">
        <v>27</v>
      </c>
      <c r="Y14" s="264"/>
      <c r="Z14" s="264"/>
      <c r="AA14" s="265" t="s">
        <v>20</v>
      </c>
      <c r="AB14" s="265"/>
      <c r="AC14" s="265"/>
      <c r="AD14" s="265"/>
    </row>
    <row r="15" spans="1:36" s="3" customFormat="1" ht="117.75" customHeight="1" x14ac:dyDescent="0.2">
      <c r="A15" s="264"/>
      <c r="B15" s="264"/>
      <c r="C15" s="264"/>
      <c r="D15" s="266"/>
      <c r="E15" s="266"/>
      <c r="F15" s="266"/>
      <c r="G15" s="266"/>
      <c r="H15" s="266"/>
      <c r="I15" s="266"/>
      <c r="J15" s="266"/>
      <c r="K15" s="266"/>
      <c r="L15" s="211" t="s">
        <v>5</v>
      </c>
      <c r="M15" s="211" t="s">
        <v>6</v>
      </c>
      <c r="N15" s="211" t="s">
        <v>7</v>
      </c>
      <c r="O15" s="211" t="s">
        <v>8</v>
      </c>
      <c r="P15" s="211" t="s">
        <v>9</v>
      </c>
      <c r="Q15" s="211" t="s">
        <v>10</v>
      </c>
      <c r="R15" s="211" t="s">
        <v>11</v>
      </c>
      <c r="S15" s="211" t="s">
        <v>12</v>
      </c>
      <c r="T15" s="211" t="s">
        <v>13</v>
      </c>
      <c r="U15" s="211" t="s">
        <v>14</v>
      </c>
      <c r="V15" s="211" t="s">
        <v>15</v>
      </c>
      <c r="W15" s="211" t="s">
        <v>16</v>
      </c>
      <c r="X15" s="211" t="s">
        <v>24</v>
      </c>
      <c r="Y15" s="211" t="s">
        <v>25</v>
      </c>
      <c r="Z15" s="211" t="s">
        <v>26</v>
      </c>
      <c r="AA15" s="265"/>
      <c r="AB15" s="265"/>
      <c r="AC15" s="265"/>
      <c r="AD15" s="265"/>
    </row>
    <row r="16" spans="1:36" s="3" customFormat="1" ht="30.75" customHeight="1" x14ac:dyDescent="0.2">
      <c r="A16" s="267">
        <v>1</v>
      </c>
      <c r="B16" s="269" t="s">
        <v>352</v>
      </c>
      <c r="C16" s="212" t="s">
        <v>353</v>
      </c>
      <c r="D16" s="270">
        <v>1</v>
      </c>
      <c r="E16" s="212"/>
      <c r="F16" s="212"/>
      <c r="G16" s="212"/>
      <c r="H16" s="212"/>
      <c r="I16" s="274" t="s">
        <v>47</v>
      </c>
      <c r="J16" s="269" t="s">
        <v>60</v>
      </c>
      <c r="K16" s="275">
        <v>0.9</v>
      </c>
      <c r="L16" s="248"/>
      <c r="M16" s="248"/>
      <c r="N16" s="250"/>
      <c r="O16" s="250"/>
      <c r="P16" s="250"/>
      <c r="Q16" s="250"/>
      <c r="R16" s="250"/>
      <c r="S16" s="250"/>
      <c r="T16" s="250"/>
      <c r="U16" s="250"/>
      <c r="V16" s="250"/>
      <c r="W16" s="250" t="e">
        <f>+H16/H17</f>
        <v>#DIV/0!</v>
      </c>
      <c r="X16" s="258"/>
      <c r="Y16" s="258"/>
      <c r="Z16" s="258"/>
      <c r="AA16" s="242"/>
      <c r="AB16" s="243"/>
      <c r="AC16" s="243"/>
      <c r="AD16" s="244"/>
      <c r="AH16" s="31"/>
      <c r="AI16" s="30"/>
      <c r="AJ16" s="30"/>
    </row>
    <row r="17" spans="1:36" s="3" customFormat="1" ht="26.25" customHeight="1" x14ac:dyDescent="0.2">
      <c r="A17" s="268"/>
      <c r="B17" s="269"/>
      <c r="C17" s="212" t="s">
        <v>354</v>
      </c>
      <c r="D17" s="271"/>
      <c r="E17" s="212"/>
      <c r="F17" s="212"/>
      <c r="G17" s="212"/>
      <c r="H17" s="212"/>
      <c r="I17" s="274"/>
      <c r="J17" s="269"/>
      <c r="K17" s="275"/>
      <c r="L17" s="249"/>
      <c r="M17" s="249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9"/>
      <c r="Y17" s="259"/>
      <c r="Z17" s="259"/>
      <c r="AA17" s="245"/>
      <c r="AB17" s="246"/>
      <c r="AC17" s="246"/>
      <c r="AD17" s="247"/>
      <c r="AH17" s="31"/>
      <c r="AI17" s="30"/>
      <c r="AJ17" s="30"/>
    </row>
    <row r="18" spans="1:36" s="3" customFormat="1" ht="26.25" customHeight="1" x14ac:dyDescent="0.2">
      <c r="A18" s="270">
        <f>A16+1</f>
        <v>2</v>
      </c>
      <c r="B18" s="269" t="s">
        <v>41</v>
      </c>
      <c r="C18" s="212" t="s">
        <v>43</v>
      </c>
      <c r="D18" s="270">
        <v>1</v>
      </c>
      <c r="E18" s="212"/>
      <c r="F18" s="212"/>
      <c r="G18" s="212"/>
      <c r="H18" s="212"/>
      <c r="I18" s="274" t="s">
        <v>47</v>
      </c>
      <c r="J18" s="269" t="s">
        <v>60</v>
      </c>
      <c r="K18" s="275">
        <v>0.9</v>
      </c>
      <c r="L18" s="248"/>
      <c r="M18" s="248"/>
      <c r="N18" s="250"/>
      <c r="O18" s="250"/>
      <c r="P18" s="250"/>
      <c r="Q18" s="250"/>
      <c r="R18" s="250"/>
      <c r="S18" s="250"/>
      <c r="T18" s="250"/>
      <c r="U18" s="250"/>
      <c r="V18" s="250"/>
      <c r="W18" s="248" t="e">
        <f>+H18/H19</f>
        <v>#DIV/0!</v>
      </c>
      <c r="X18" s="258"/>
      <c r="Y18" s="258"/>
      <c r="Z18" s="258"/>
      <c r="AA18" s="281"/>
      <c r="AB18" s="282"/>
      <c r="AC18" s="282"/>
      <c r="AD18" s="283"/>
      <c r="AH18" s="31"/>
      <c r="AI18" s="30"/>
      <c r="AJ18" s="30"/>
    </row>
    <row r="19" spans="1:36" s="3" customFormat="1" ht="26.25" customHeight="1" x14ac:dyDescent="0.2">
      <c r="A19" s="271"/>
      <c r="B19" s="269"/>
      <c r="C19" s="212" t="s">
        <v>42</v>
      </c>
      <c r="D19" s="271"/>
      <c r="E19" s="212"/>
      <c r="F19" s="212"/>
      <c r="G19" s="212"/>
      <c r="H19" s="212"/>
      <c r="I19" s="274"/>
      <c r="J19" s="269"/>
      <c r="K19" s="275"/>
      <c r="L19" s="249"/>
      <c r="M19" s="249"/>
      <c r="N19" s="251"/>
      <c r="O19" s="251"/>
      <c r="P19" s="251"/>
      <c r="Q19" s="251"/>
      <c r="R19" s="251"/>
      <c r="S19" s="251"/>
      <c r="T19" s="251"/>
      <c r="U19" s="251"/>
      <c r="V19" s="251"/>
      <c r="W19" s="249"/>
      <c r="X19" s="259"/>
      <c r="Y19" s="259"/>
      <c r="Z19" s="259"/>
      <c r="AA19" s="284"/>
      <c r="AB19" s="285"/>
      <c r="AC19" s="285"/>
      <c r="AD19" s="286"/>
      <c r="AH19" s="31"/>
      <c r="AI19" s="30"/>
      <c r="AJ19" s="30"/>
    </row>
    <row r="20" spans="1:36" s="3" customFormat="1" ht="26.25" customHeight="1" x14ac:dyDescent="0.2">
      <c r="A20" s="270">
        <f>A18+1</f>
        <v>3</v>
      </c>
      <c r="B20" s="269" t="s">
        <v>50</v>
      </c>
      <c r="C20" s="212" t="s">
        <v>51</v>
      </c>
      <c r="D20" s="270">
        <v>2</v>
      </c>
      <c r="E20" s="212"/>
      <c r="F20" s="212"/>
      <c r="G20" s="212"/>
      <c r="H20" s="212"/>
      <c r="I20" s="274" t="s">
        <v>48</v>
      </c>
      <c r="J20" s="269" t="s">
        <v>60</v>
      </c>
      <c r="K20" s="275" t="s">
        <v>52</v>
      </c>
      <c r="L20" s="248"/>
      <c r="M20" s="248"/>
      <c r="N20" s="250"/>
      <c r="O20" s="250"/>
      <c r="P20" s="250"/>
      <c r="Q20" s="250"/>
      <c r="R20" s="250"/>
      <c r="S20" s="250"/>
      <c r="T20" s="250"/>
      <c r="U20" s="250"/>
      <c r="V20" s="250"/>
      <c r="W20" s="248" t="e">
        <f>+(H20-H21)/H21</f>
        <v>#DIV/0!</v>
      </c>
      <c r="X20" s="258"/>
      <c r="Y20" s="258"/>
      <c r="Z20" s="258"/>
      <c r="AA20" s="242"/>
      <c r="AB20" s="243"/>
      <c r="AC20" s="243"/>
      <c r="AD20" s="244"/>
      <c r="AH20" s="31"/>
      <c r="AI20" s="30"/>
      <c r="AJ20" s="30"/>
    </row>
    <row r="21" spans="1:36" s="3" customFormat="1" ht="26.25" customHeight="1" x14ac:dyDescent="0.2">
      <c r="A21" s="271"/>
      <c r="B21" s="269"/>
      <c r="C21" s="212" t="s">
        <v>53</v>
      </c>
      <c r="D21" s="271"/>
      <c r="E21" s="212"/>
      <c r="F21" s="212"/>
      <c r="G21" s="212"/>
      <c r="H21" s="212"/>
      <c r="I21" s="274"/>
      <c r="J21" s="269"/>
      <c r="K21" s="275"/>
      <c r="L21" s="249"/>
      <c r="M21" s="249"/>
      <c r="N21" s="251"/>
      <c r="O21" s="251"/>
      <c r="P21" s="251"/>
      <c r="Q21" s="251"/>
      <c r="R21" s="251"/>
      <c r="S21" s="251"/>
      <c r="T21" s="251"/>
      <c r="U21" s="251"/>
      <c r="V21" s="251"/>
      <c r="W21" s="249"/>
      <c r="X21" s="259"/>
      <c r="Y21" s="259"/>
      <c r="Z21" s="259"/>
      <c r="AA21" s="245"/>
      <c r="AB21" s="246"/>
      <c r="AC21" s="246"/>
      <c r="AD21" s="247"/>
      <c r="AH21" s="31"/>
      <c r="AI21" s="30"/>
      <c r="AJ21" s="30"/>
    </row>
    <row r="22" spans="1:36" s="3" customFormat="1" ht="26.25" customHeight="1" x14ac:dyDescent="0.2">
      <c r="A22" s="270">
        <f>A20+1</f>
        <v>4</v>
      </c>
      <c r="B22" s="272" t="s">
        <v>355</v>
      </c>
      <c r="C22" s="212" t="s">
        <v>356</v>
      </c>
      <c r="D22" s="270">
        <v>2</v>
      </c>
      <c r="E22" s="212"/>
      <c r="F22" s="212"/>
      <c r="G22" s="212"/>
      <c r="H22" s="212"/>
      <c r="I22" s="274" t="s">
        <v>48</v>
      </c>
      <c r="J22" s="269" t="s">
        <v>60</v>
      </c>
      <c r="K22" s="275">
        <v>0.2</v>
      </c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 t="e">
        <f>+H22/H23</f>
        <v>#DIV/0!</v>
      </c>
      <c r="X22" s="248"/>
      <c r="Y22" s="248"/>
      <c r="Z22" s="248"/>
      <c r="AA22" s="242"/>
      <c r="AB22" s="243"/>
      <c r="AC22" s="243"/>
      <c r="AD22" s="244"/>
      <c r="AH22" s="31"/>
      <c r="AI22" s="30"/>
      <c r="AJ22" s="30"/>
    </row>
    <row r="23" spans="1:36" s="3" customFormat="1" ht="26.25" customHeight="1" x14ac:dyDescent="0.2">
      <c r="A23" s="271"/>
      <c r="B23" s="273"/>
      <c r="C23" s="212" t="s">
        <v>54</v>
      </c>
      <c r="D23" s="271"/>
      <c r="E23" s="212"/>
      <c r="F23" s="212"/>
      <c r="G23" s="212"/>
      <c r="H23" s="212"/>
      <c r="I23" s="274"/>
      <c r="J23" s="269"/>
      <c r="K23" s="275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5"/>
      <c r="AB23" s="246"/>
      <c r="AC23" s="246"/>
      <c r="AD23" s="247"/>
      <c r="AH23" s="31"/>
      <c r="AI23" s="30"/>
      <c r="AJ23" s="30"/>
    </row>
    <row r="24" spans="1:36" s="3" customFormat="1" ht="26.25" customHeight="1" x14ac:dyDescent="0.2">
      <c r="A24" s="270">
        <f t="shared" ref="A24" si="0">A22+1</f>
        <v>5</v>
      </c>
      <c r="B24" s="270" t="s">
        <v>55</v>
      </c>
      <c r="C24" s="212" t="s">
        <v>56</v>
      </c>
      <c r="D24" s="270">
        <v>3</v>
      </c>
      <c r="E24" s="212"/>
      <c r="F24" s="212"/>
      <c r="G24" s="212"/>
      <c r="H24" s="212"/>
      <c r="I24" s="274" t="s">
        <v>57</v>
      </c>
      <c r="J24" s="269" t="s">
        <v>60</v>
      </c>
      <c r="K24" s="275" t="s">
        <v>52</v>
      </c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 t="e">
        <f>+(H24-H25)/H25</f>
        <v>#DIV/0!</v>
      </c>
      <c r="X24" s="248"/>
      <c r="Y24" s="248"/>
      <c r="Z24" s="248"/>
      <c r="AA24" s="242"/>
      <c r="AB24" s="243"/>
      <c r="AC24" s="243"/>
      <c r="AD24" s="244"/>
      <c r="AH24" s="31"/>
      <c r="AI24" s="30"/>
      <c r="AJ24" s="30"/>
    </row>
    <row r="25" spans="1:36" s="3" customFormat="1" ht="26.25" customHeight="1" x14ac:dyDescent="0.2">
      <c r="A25" s="271"/>
      <c r="B25" s="271"/>
      <c r="C25" s="212" t="s">
        <v>58</v>
      </c>
      <c r="D25" s="280"/>
      <c r="E25" s="212"/>
      <c r="F25" s="212"/>
      <c r="G25" s="212"/>
      <c r="H25" s="212"/>
      <c r="I25" s="274"/>
      <c r="J25" s="269"/>
      <c r="K25" s="275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5"/>
      <c r="AB25" s="246"/>
      <c r="AC25" s="246"/>
      <c r="AD25" s="247"/>
      <c r="AH25" s="31"/>
      <c r="AI25" s="30"/>
      <c r="AJ25" s="30"/>
    </row>
    <row r="26" spans="1:36" s="3" customFormat="1" ht="33" customHeight="1" x14ac:dyDescent="0.25">
      <c r="A26" s="270">
        <f t="shared" ref="A26" si="1">A24+1</f>
        <v>6</v>
      </c>
      <c r="B26" s="270" t="s">
        <v>62</v>
      </c>
      <c r="C26" s="270" t="s">
        <v>64</v>
      </c>
      <c r="D26" s="270">
        <v>1</v>
      </c>
      <c r="E26" s="212"/>
      <c r="F26" s="212"/>
      <c r="G26" s="212"/>
      <c r="H26" s="212"/>
      <c r="I26" s="276" t="s">
        <v>63</v>
      </c>
      <c r="J26" s="270" t="s">
        <v>60</v>
      </c>
      <c r="K26" s="278">
        <v>0.85</v>
      </c>
      <c r="L26" s="248"/>
      <c r="M26" s="248"/>
      <c r="N26" s="250"/>
      <c r="O26" s="250"/>
      <c r="P26" s="250"/>
      <c r="Q26" s="250"/>
      <c r="R26" s="250"/>
      <c r="S26" s="250"/>
      <c r="T26" s="250"/>
      <c r="U26" s="250"/>
      <c r="V26" s="250"/>
      <c r="W26" s="250">
        <v>1</v>
      </c>
      <c r="X26" s="258"/>
      <c r="Y26" s="258"/>
      <c r="Z26" s="258"/>
      <c r="AA26" s="242"/>
      <c r="AB26" s="243"/>
      <c r="AC26" s="243"/>
      <c r="AD26" s="244"/>
      <c r="AE26" s="29"/>
      <c r="AH26" s="32"/>
      <c r="AI26" s="10"/>
      <c r="AJ26" s="10"/>
    </row>
    <row r="27" spans="1:36" s="3" customFormat="1" ht="28.5" customHeight="1" x14ac:dyDescent="0.25">
      <c r="A27" s="271"/>
      <c r="B27" s="271"/>
      <c r="C27" s="271"/>
      <c r="D27" s="271"/>
      <c r="E27" s="212"/>
      <c r="F27" s="212"/>
      <c r="G27" s="212"/>
      <c r="H27" s="212"/>
      <c r="I27" s="277"/>
      <c r="J27" s="271"/>
      <c r="K27" s="279"/>
      <c r="L27" s="249"/>
      <c r="M27" s="249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9"/>
      <c r="Y27" s="259"/>
      <c r="Z27" s="259"/>
      <c r="AA27" s="245"/>
      <c r="AB27" s="246"/>
      <c r="AC27" s="246"/>
      <c r="AD27" s="247"/>
      <c r="AE27" s="29"/>
      <c r="AH27" s="10"/>
      <c r="AI27" s="10"/>
      <c r="AJ27" s="10"/>
    </row>
    <row r="28" spans="1:36" s="10" customFormat="1" ht="15" customHeight="1" x14ac:dyDescent="0.25">
      <c r="A28" s="229" t="s">
        <v>40</v>
      </c>
      <c r="B28" s="229"/>
      <c r="C28" s="229"/>
      <c r="D28" s="230" t="s">
        <v>28</v>
      </c>
      <c r="E28" s="230"/>
      <c r="F28" s="230"/>
      <c r="G28" s="230"/>
      <c r="H28" s="230"/>
      <c r="I28" s="230"/>
      <c r="J28" s="231" t="s">
        <v>29</v>
      </c>
      <c r="K28" s="232"/>
      <c r="L28" s="232"/>
      <c r="M28" s="232"/>
      <c r="N28" s="232"/>
      <c r="O28" s="232"/>
      <c r="P28" s="232"/>
      <c r="Q28" s="233"/>
      <c r="R28" s="234">
        <v>0</v>
      </c>
      <c r="S28" s="234"/>
      <c r="T28" s="235">
        <f>R28/R29</f>
        <v>0</v>
      </c>
      <c r="U28" s="235"/>
      <c r="V28" s="230" t="s">
        <v>31</v>
      </c>
      <c r="W28" s="230"/>
      <c r="X28" s="230"/>
      <c r="Y28" s="230"/>
      <c r="Z28" s="230"/>
      <c r="AA28" s="230"/>
      <c r="AB28" s="236">
        <f>SUM(Y16:Y27)</f>
        <v>0</v>
      </c>
      <c r="AC28" s="237"/>
      <c r="AD28" s="238"/>
      <c r="AH28" s="15"/>
      <c r="AI28"/>
      <c r="AJ28"/>
    </row>
    <row r="29" spans="1:36" s="10" customFormat="1" ht="15" customHeight="1" x14ac:dyDescent="0.25">
      <c r="A29" s="229"/>
      <c r="B29" s="229"/>
      <c r="C29" s="229"/>
      <c r="D29" s="230"/>
      <c r="E29" s="230"/>
      <c r="F29" s="230"/>
      <c r="G29" s="230"/>
      <c r="H29" s="230"/>
      <c r="I29" s="230"/>
      <c r="J29" s="231" t="s">
        <v>30</v>
      </c>
      <c r="K29" s="232"/>
      <c r="L29" s="232"/>
      <c r="M29" s="232"/>
      <c r="N29" s="232"/>
      <c r="O29" s="232"/>
      <c r="P29" s="232"/>
      <c r="Q29" s="233"/>
      <c r="R29" s="234">
        <v>8</v>
      </c>
      <c r="S29" s="234"/>
      <c r="T29" s="235"/>
      <c r="U29" s="235"/>
      <c r="V29" s="230"/>
      <c r="W29" s="230"/>
      <c r="X29" s="230"/>
      <c r="Y29" s="230"/>
      <c r="Z29" s="230"/>
      <c r="AA29" s="230"/>
      <c r="AB29" s="239"/>
      <c r="AC29" s="240"/>
      <c r="AD29" s="241"/>
      <c r="AH29" s="16"/>
      <c r="AI29"/>
      <c r="AJ29"/>
    </row>
    <row r="30" spans="1:36" ht="15" customHeight="1" x14ac:dyDescent="0.25">
      <c r="A30" s="221" t="s">
        <v>17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2"/>
      <c r="AE30" s="15"/>
      <c r="AF30" s="15"/>
      <c r="AG30" s="15"/>
      <c r="AH30" s="16"/>
    </row>
    <row r="31" spans="1:36" x14ac:dyDescent="0.25">
      <c r="A31" s="223" t="s">
        <v>0</v>
      </c>
      <c r="B31" s="223"/>
      <c r="C31" s="224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2"/>
      <c r="AE31" s="15"/>
      <c r="AF31" s="15"/>
      <c r="AG31" s="15"/>
      <c r="AH31" s="16"/>
    </row>
    <row r="32" spans="1:36" x14ac:dyDescent="0.25">
      <c r="A32" s="225"/>
      <c r="B32" s="225"/>
      <c r="C32" s="226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8"/>
      <c r="AE32" s="15"/>
      <c r="AF32" s="15"/>
      <c r="AG32" s="15"/>
      <c r="AH32" s="16"/>
    </row>
    <row r="33" spans="1:36" x14ac:dyDescent="0.25">
      <c r="A33" s="225"/>
      <c r="B33" s="225"/>
      <c r="C33" s="226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15"/>
      <c r="AF33" s="15"/>
      <c r="AG33" s="15"/>
      <c r="AH33" s="16"/>
    </row>
    <row r="34" spans="1:36" x14ac:dyDescent="0.25">
      <c r="A34" s="225"/>
      <c r="B34" s="225"/>
      <c r="C34" s="226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8"/>
      <c r="AE34" s="15"/>
      <c r="AF34" s="15"/>
      <c r="AG34" s="15"/>
      <c r="AH34" s="16"/>
    </row>
    <row r="35" spans="1:36" x14ac:dyDescent="0.25">
      <c r="A35" s="225"/>
      <c r="B35" s="225"/>
      <c r="C35" s="226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8"/>
      <c r="AE35" s="15"/>
      <c r="AF35" s="15"/>
      <c r="AG35" s="15"/>
      <c r="AH35" s="16"/>
    </row>
    <row r="36" spans="1:36" x14ac:dyDescent="0.25">
      <c r="A36" s="225"/>
      <c r="B36" s="225"/>
      <c r="C36" s="226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8"/>
      <c r="AE36" s="15"/>
      <c r="AF36" s="15"/>
      <c r="AG36" s="15"/>
      <c r="AH36" s="16"/>
    </row>
    <row r="37" spans="1:36" x14ac:dyDescent="0.25">
      <c r="A37" s="225"/>
      <c r="B37" s="225"/>
      <c r="C37" s="226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8"/>
      <c r="AE37" s="15"/>
      <c r="AF37" s="15"/>
      <c r="AG37" s="15"/>
      <c r="AH37" s="16"/>
    </row>
    <row r="38" spans="1:36" ht="15" customHeight="1" x14ac:dyDescent="0.25">
      <c r="A38" s="224" t="s">
        <v>18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2"/>
      <c r="AE38" s="15"/>
      <c r="AF38" s="15"/>
      <c r="AG38" s="15"/>
      <c r="AH38" s="17"/>
    </row>
    <row r="39" spans="1:36" ht="30" customHeight="1" x14ac:dyDescent="0.25">
      <c r="A39" s="252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4"/>
      <c r="AE39" s="18"/>
      <c r="AF39" s="18"/>
      <c r="AG39" s="18"/>
      <c r="AH39" s="11"/>
      <c r="AI39" s="5"/>
      <c r="AJ39" s="5"/>
    </row>
    <row r="40" spans="1:36" ht="15" customHeight="1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19"/>
      <c r="L40" s="20"/>
      <c r="M40" s="20"/>
      <c r="N40" s="20"/>
      <c r="O40" s="20"/>
      <c r="P40" s="20"/>
      <c r="Q40" s="19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2"/>
      <c r="AI40" s="5"/>
      <c r="AJ40" s="5"/>
    </row>
    <row r="41" spans="1:36" s="5" customFormat="1" ht="12.75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/>
      <c r="V41" s="11"/>
      <c r="W41" s="11"/>
      <c r="X41" s="13"/>
      <c r="Y41" s="13"/>
      <c r="Z41" s="13"/>
      <c r="AA41" s="13"/>
      <c r="AB41" s="11"/>
      <c r="AC41" s="11"/>
      <c r="AD41" s="11"/>
      <c r="AE41" s="11"/>
      <c r="AF41" s="11"/>
      <c r="AG41" s="11"/>
      <c r="AH41" s="22"/>
    </row>
    <row r="42" spans="1:36" s="5" customFormat="1" ht="12.75" customHeight="1" x14ac:dyDescent="0.2">
      <c r="B42" s="24"/>
      <c r="C42" s="25"/>
      <c r="D42" s="28"/>
      <c r="E42" s="28"/>
      <c r="F42" s="28"/>
      <c r="G42" s="28"/>
      <c r="H42" s="28"/>
      <c r="I42" s="21"/>
      <c r="J42" s="26"/>
      <c r="K42" s="27"/>
      <c r="L42" s="27"/>
      <c r="M42" s="27"/>
      <c r="N42" s="27"/>
      <c r="O42" s="27"/>
      <c r="P42" s="27"/>
      <c r="Q42" s="27"/>
      <c r="R42" s="27"/>
      <c r="S42" s="12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12"/>
      <c r="AF42" s="12"/>
      <c r="AG42" s="12"/>
    </row>
    <row r="43" spans="1:36" s="5" customFormat="1" ht="15" customHeight="1" x14ac:dyDescent="0.2">
      <c r="B43" s="255" t="s">
        <v>19</v>
      </c>
      <c r="C43" s="255"/>
      <c r="D43" s="255"/>
      <c r="E43" s="255"/>
      <c r="F43" s="255"/>
      <c r="G43" s="255"/>
      <c r="H43" s="255"/>
      <c r="I43" s="255"/>
      <c r="J43" s="11"/>
      <c r="K43" s="256" t="s">
        <v>22</v>
      </c>
      <c r="L43" s="256"/>
      <c r="M43" s="256"/>
      <c r="N43" s="256"/>
      <c r="O43" s="256"/>
      <c r="P43" s="256"/>
      <c r="Q43" s="257" t="s">
        <v>23</v>
      </c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2"/>
      <c r="AF43" s="22"/>
      <c r="AG43" s="22"/>
      <c r="AH43" s="7"/>
      <c r="AI43" s="7"/>
      <c r="AJ43" s="7"/>
    </row>
    <row r="44" spans="1:36" s="5" customFormat="1" ht="14.25" customHeight="1" x14ac:dyDescent="0.2">
      <c r="U44" s="4"/>
      <c r="X44" s="4"/>
      <c r="Y44" s="4"/>
      <c r="Z44" s="4"/>
      <c r="AA44" s="4"/>
      <c r="AH44" s="7"/>
      <c r="AI44" s="7"/>
      <c r="AJ44" s="7"/>
    </row>
    <row r="45" spans="1:36" s="7" customFormat="1" ht="14.25" x14ac:dyDescent="0.2">
      <c r="B45" s="8"/>
      <c r="C45" s="9"/>
      <c r="D45" s="9"/>
      <c r="E45" s="9"/>
      <c r="F45" s="9"/>
      <c r="G45" s="9"/>
      <c r="H45" s="9"/>
      <c r="I45" s="9"/>
      <c r="J45" s="9"/>
      <c r="K45" s="8"/>
      <c r="L45" s="9"/>
      <c r="M45" s="9"/>
      <c r="N45" s="9"/>
      <c r="O45" s="9"/>
      <c r="P45" s="9"/>
      <c r="Q45" s="8"/>
    </row>
    <row r="46" spans="1:36" s="7" customFormat="1" x14ac:dyDescent="0.25">
      <c r="AH46"/>
      <c r="AI46"/>
      <c r="AJ46"/>
    </row>
    <row r="47" spans="1:36" s="7" customFormat="1" x14ac:dyDescent="0.25">
      <c r="AH47"/>
      <c r="AI47"/>
      <c r="AJ47"/>
    </row>
  </sheetData>
  <mergeCells count="182">
    <mergeCell ref="AA18:AD19"/>
    <mergeCell ref="Z18:Z19"/>
    <mergeCell ref="N18:N19"/>
    <mergeCell ref="M18:M19"/>
    <mergeCell ref="L18:L19"/>
    <mergeCell ref="Q26:Q27"/>
    <mergeCell ref="R26:R27"/>
    <mergeCell ref="S26:S27"/>
    <mergeCell ref="T26:T27"/>
    <mergeCell ref="AA24:AD25"/>
    <mergeCell ref="AA26:AD27"/>
    <mergeCell ref="U24:U25"/>
    <mergeCell ref="V24:V25"/>
    <mergeCell ref="W24:W25"/>
    <mergeCell ref="X24:X25"/>
    <mergeCell ref="Y24:Y25"/>
    <mergeCell ref="Z24:Z25"/>
    <mergeCell ref="U26:U27"/>
    <mergeCell ref="V26:V27"/>
    <mergeCell ref="W26:W27"/>
    <mergeCell ref="X26:X27"/>
    <mergeCell ref="Y26:Y27"/>
    <mergeCell ref="Z26:Z27"/>
    <mergeCell ref="A26:A27"/>
    <mergeCell ref="B26:B27"/>
    <mergeCell ref="D26:D27"/>
    <mergeCell ref="I26:I27"/>
    <mergeCell ref="J26:J27"/>
    <mergeCell ref="K26:K27"/>
    <mergeCell ref="B24:B25"/>
    <mergeCell ref="A24:A25"/>
    <mergeCell ref="D24:D25"/>
    <mergeCell ref="I24:I25"/>
    <mergeCell ref="J24:J25"/>
    <mergeCell ref="K24:K25"/>
    <mergeCell ref="C26:C27"/>
    <mergeCell ref="A16:A17"/>
    <mergeCell ref="B16:B17"/>
    <mergeCell ref="D16:D17"/>
    <mergeCell ref="A22:A23"/>
    <mergeCell ref="B22:B23"/>
    <mergeCell ref="D22:D23"/>
    <mergeCell ref="I22:I23"/>
    <mergeCell ref="J22:J23"/>
    <mergeCell ref="K22:K23"/>
    <mergeCell ref="I16:I17"/>
    <mergeCell ref="J16:J17"/>
    <mergeCell ref="K16:K17"/>
    <mergeCell ref="A20:A21"/>
    <mergeCell ref="B20:B21"/>
    <mergeCell ref="D20:D21"/>
    <mergeCell ref="I20:I21"/>
    <mergeCell ref="J20:J21"/>
    <mergeCell ref="K20:K21"/>
    <mergeCell ref="A18:A19"/>
    <mergeCell ref="B18:B19"/>
    <mergeCell ref="D18:D19"/>
    <mergeCell ref="I18:I19"/>
    <mergeCell ref="J18:J19"/>
    <mergeCell ref="K18:K19"/>
    <mergeCell ref="B8:AD8"/>
    <mergeCell ref="A9:AD9"/>
    <mergeCell ref="A10:AD10"/>
    <mergeCell ref="A11:AD11"/>
    <mergeCell ref="A12:AD12"/>
    <mergeCell ref="A13:AD13"/>
    <mergeCell ref="X14:Z14"/>
    <mergeCell ref="AA14:AD15"/>
    <mergeCell ref="G14:G15"/>
    <mergeCell ref="H14:H15"/>
    <mergeCell ref="I14:I15"/>
    <mergeCell ref="J14:J15"/>
    <mergeCell ref="K14:K15"/>
    <mergeCell ref="L14:W14"/>
    <mergeCell ref="A14:A15"/>
    <mergeCell ref="B14:B15"/>
    <mergeCell ref="C14:C15"/>
    <mergeCell ref="D14:D15"/>
    <mergeCell ref="E14:E15"/>
    <mergeCell ref="F14:F15"/>
    <mergeCell ref="AA16:AD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V18:V19"/>
    <mergeCell ref="W18:W19"/>
    <mergeCell ref="X18:X19"/>
    <mergeCell ref="Y18:Y19"/>
    <mergeCell ref="Z20:Z21"/>
    <mergeCell ref="Z16:Z17"/>
    <mergeCell ref="Z22:Z23"/>
    <mergeCell ref="S24:S25"/>
    <mergeCell ref="T24:T25"/>
    <mergeCell ref="S22:S23"/>
    <mergeCell ref="T22:T23"/>
    <mergeCell ref="U22:U23"/>
    <mergeCell ref="V22:V23"/>
    <mergeCell ref="W22:W23"/>
    <mergeCell ref="Y20:Y21"/>
    <mergeCell ref="X20:X21"/>
    <mergeCell ref="W20:W21"/>
    <mergeCell ref="X22:X23"/>
    <mergeCell ref="Y22:Y23"/>
    <mergeCell ref="L16:L17"/>
    <mergeCell ref="M16:M17"/>
    <mergeCell ref="O18:O19"/>
    <mergeCell ref="P18:P19"/>
    <mergeCell ref="Q18:Q19"/>
    <mergeCell ref="R18:R19"/>
    <mergeCell ref="S18:S19"/>
    <mergeCell ref="T18:T19"/>
    <mergeCell ref="U18:U19"/>
    <mergeCell ref="A35:B35"/>
    <mergeCell ref="C35:AD35"/>
    <mergeCell ref="A36:B36"/>
    <mergeCell ref="C36:AD36"/>
    <mergeCell ref="A37:B37"/>
    <mergeCell ref="C37:AD37"/>
    <mergeCell ref="A38:AD38"/>
    <mergeCell ref="A39:AD39"/>
    <mergeCell ref="B43:I43"/>
    <mergeCell ref="K43:P43"/>
    <mergeCell ref="Q43:AD43"/>
    <mergeCell ref="L26:L27"/>
    <mergeCell ref="M26:M27"/>
    <mergeCell ref="N26:N27"/>
    <mergeCell ref="O26:O27"/>
    <mergeCell ref="P26:P27"/>
    <mergeCell ref="AA22:AD23"/>
    <mergeCell ref="O22:O23"/>
    <mergeCell ref="P22:P23"/>
    <mergeCell ref="Q22:Q23"/>
    <mergeCell ref="R22:R23"/>
    <mergeCell ref="L22:L23"/>
    <mergeCell ref="M22:M23"/>
    <mergeCell ref="N22:N23"/>
    <mergeCell ref="L24:L25"/>
    <mergeCell ref="M24:M25"/>
    <mergeCell ref="N24:N25"/>
    <mergeCell ref="O24:O25"/>
    <mergeCell ref="P24:P25"/>
    <mergeCell ref="Q24:Q25"/>
    <mergeCell ref="R24:R25"/>
    <mergeCell ref="AA20:AD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V20:V21"/>
    <mergeCell ref="U20:U21"/>
    <mergeCell ref="A28:C29"/>
    <mergeCell ref="D28:I29"/>
    <mergeCell ref="J28:Q28"/>
    <mergeCell ref="R28:S28"/>
    <mergeCell ref="T28:U29"/>
    <mergeCell ref="V28:AA29"/>
    <mergeCell ref="AB28:AD29"/>
    <mergeCell ref="J29:Q29"/>
    <mergeCell ref="R29:S29"/>
    <mergeCell ref="A30:AD30"/>
    <mergeCell ref="A31:B31"/>
    <mergeCell ref="C31:AD31"/>
    <mergeCell ref="A32:B32"/>
    <mergeCell ref="C32:AD32"/>
    <mergeCell ref="A33:B33"/>
    <mergeCell ref="C33:AD33"/>
    <mergeCell ref="A34:B34"/>
    <mergeCell ref="C34:AD34"/>
  </mergeCells>
  <pageMargins left="0.78740157480314965" right="0.19685039370078741" top="0.31496062992125984" bottom="0.19685039370078741" header="0.23622047244094491" footer="0.31496062992125984"/>
  <pageSetup scale="53" fitToHeight="0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16" workbookViewId="0">
      <selection activeCell="C2" sqref="C2"/>
    </sheetView>
  </sheetViews>
  <sheetFormatPr baseColWidth="10" defaultColWidth="11.42578125" defaultRowHeight="15" x14ac:dyDescent="0.25"/>
  <cols>
    <col min="1" max="1" width="5.28515625" style="145" customWidth="1"/>
    <col min="2" max="2" width="18.42578125" style="2" customWidth="1"/>
    <col min="3" max="3" width="42.42578125" style="1" customWidth="1"/>
    <col min="4" max="4" width="4" style="1" customWidth="1"/>
    <col min="5" max="8" width="5.28515625" style="1" customWidth="1"/>
    <col min="9" max="9" width="5.85546875" style="1" customWidth="1"/>
    <col min="10" max="10" width="4.140625" style="1" customWidth="1"/>
    <col min="11" max="11" width="5.28515625" style="2" customWidth="1"/>
    <col min="12" max="12" width="4" style="1" customWidth="1"/>
    <col min="13" max="15" width="3.42578125" style="1" customWidth="1"/>
    <col min="16" max="16" width="3.7109375" style="1" bestFit="1" customWidth="1"/>
    <col min="17" max="17" width="4.5703125" style="2" bestFit="1" customWidth="1"/>
    <col min="18" max="23" width="3.42578125" style="145" customWidth="1"/>
    <col min="24" max="24" width="4.85546875" style="145" customWidth="1"/>
    <col min="25" max="25" width="6.42578125" style="145" bestFit="1" customWidth="1"/>
    <col min="26" max="26" width="5" style="145" customWidth="1"/>
    <col min="27" max="27" width="8.28515625" style="145" customWidth="1"/>
    <col min="28" max="28" width="10.42578125" style="145" customWidth="1"/>
    <col min="29" max="29" width="6.42578125" style="145" customWidth="1"/>
    <col min="30" max="30" width="7.140625" style="145" customWidth="1"/>
    <col min="31" max="31" width="8.28515625" style="145" customWidth="1"/>
    <col min="32" max="32" width="6.28515625" style="145" bestFit="1" customWidth="1"/>
    <col min="33" max="33" width="6" style="145" customWidth="1"/>
    <col min="34" max="34" width="6.85546875" style="145" customWidth="1"/>
    <col min="35" max="35" width="11.42578125" style="145"/>
    <col min="36" max="36" width="8.42578125" style="145" customWidth="1"/>
    <col min="37" max="16384" width="11.42578125" style="145"/>
  </cols>
  <sheetData>
    <row r="1" spans="1:37" s="140" customFormat="1" ht="14.25" x14ac:dyDescent="0.25"/>
    <row r="2" spans="1:37" s="140" customFormat="1" ht="14.25" x14ac:dyDescent="0.25">
      <c r="AA2" s="141">
        <v>42370</v>
      </c>
    </row>
    <row r="3" spans="1:37" s="140" customFormat="1" ht="14.25" x14ac:dyDescent="0.25"/>
    <row r="4" spans="1:37" s="140" customFormat="1" ht="14.25" x14ac:dyDescent="0.25"/>
    <row r="5" spans="1:37" s="140" customFormat="1" ht="14.25" x14ac:dyDescent="0.25"/>
    <row r="6" spans="1:37" s="140" customFormat="1" ht="14.25" x14ac:dyDescent="0.25">
      <c r="C6" s="140" t="s">
        <v>294</v>
      </c>
      <c r="AJ6" s="142"/>
    </row>
    <row r="7" spans="1:37" s="143" customFormat="1" ht="15.75" customHeight="1" x14ac:dyDescent="0.25">
      <c r="B7" s="472" t="s">
        <v>38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144"/>
      <c r="AF7" s="144"/>
      <c r="AG7" s="144"/>
      <c r="AH7" s="144"/>
      <c r="AI7" s="144"/>
      <c r="AJ7" s="144"/>
    </row>
    <row r="8" spans="1:37" ht="15.75" x14ac:dyDescent="0.25">
      <c r="A8" s="261" t="s">
        <v>36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14"/>
      <c r="AF8" s="14"/>
      <c r="AG8" s="14"/>
      <c r="AH8" s="14"/>
      <c r="AI8" s="14"/>
      <c r="AJ8" s="14"/>
    </row>
    <row r="9" spans="1:37" ht="18" customHeight="1" x14ac:dyDescent="0.25">
      <c r="A9" s="262" t="s">
        <v>295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</row>
    <row r="10" spans="1:37" ht="15.75" x14ac:dyDescent="0.25">
      <c r="A10" s="262" t="s">
        <v>296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</row>
    <row r="11" spans="1:37" s="143" customFormat="1" ht="23.25" customHeight="1" x14ac:dyDescent="0.25">
      <c r="A11" s="262" t="s">
        <v>297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145"/>
      <c r="AF11" s="145"/>
      <c r="AG11" s="145"/>
      <c r="AH11" s="145"/>
      <c r="AI11" s="145"/>
      <c r="AJ11" s="145"/>
    </row>
    <row r="12" spans="1:37" s="143" customFormat="1" ht="23.25" customHeight="1" x14ac:dyDescent="0.25">
      <c r="A12" s="263" t="s">
        <v>298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145"/>
      <c r="AF12" s="145"/>
      <c r="AG12" s="145"/>
      <c r="AH12" s="145"/>
      <c r="AI12" s="145"/>
      <c r="AJ12" s="145"/>
    </row>
    <row r="13" spans="1:37" s="146" customFormat="1" ht="32.25" customHeight="1" x14ac:dyDescent="0.25">
      <c r="A13" s="264" t="s">
        <v>37</v>
      </c>
      <c r="B13" s="264" t="s">
        <v>0</v>
      </c>
      <c r="C13" s="264" t="s">
        <v>1</v>
      </c>
      <c r="D13" s="266" t="s">
        <v>39</v>
      </c>
      <c r="E13" s="266" t="s">
        <v>32</v>
      </c>
      <c r="F13" s="266" t="s">
        <v>33</v>
      </c>
      <c r="G13" s="266" t="s">
        <v>34</v>
      </c>
      <c r="H13" s="266" t="s">
        <v>35</v>
      </c>
      <c r="I13" s="266" t="s">
        <v>2</v>
      </c>
      <c r="J13" s="266" t="s">
        <v>3</v>
      </c>
      <c r="K13" s="266" t="s">
        <v>4</v>
      </c>
      <c r="L13" s="264" t="s">
        <v>21</v>
      </c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 t="s">
        <v>27</v>
      </c>
      <c r="Y13" s="264"/>
      <c r="Z13" s="264"/>
      <c r="AA13" s="265" t="s">
        <v>20</v>
      </c>
      <c r="AB13" s="265"/>
      <c r="AC13" s="265"/>
      <c r="AD13" s="265"/>
    </row>
    <row r="14" spans="1:37" s="146" customFormat="1" ht="117.75" customHeight="1" x14ac:dyDescent="0.25">
      <c r="A14" s="264"/>
      <c r="B14" s="264"/>
      <c r="C14" s="264"/>
      <c r="D14" s="266"/>
      <c r="E14" s="266"/>
      <c r="F14" s="266"/>
      <c r="G14" s="266"/>
      <c r="H14" s="266"/>
      <c r="I14" s="266"/>
      <c r="J14" s="266"/>
      <c r="K14" s="266"/>
      <c r="L14" s="37" t="s">
        <v>5</v>
      </c>
      <c r="M14" s="37" t="s">
        <v>6</v>
      </c>
      <c r="N14" s="37" t="s">
        <v>7</v>
      </c>
      <c r="O14" s="37" t="s">
        <v>8</v>
      </c>
      <c r="P14" s="37" t="s">
        <v>9</v>
      </c>
      <c r="Q14" s="37" t="s">
        <v>10</v>
      </c>
      <c r="R14" s="37" t="s">
        <v>11</v>
      </c>
      <c r="S14" s="37" t="s">
        <v>12</v>
      </c>
      <c r="T14" s="37" t="s">
        <v>13</v>
      </c>
      <c r="U14" s="37" t="s">
        <v>14</v>
      </c>
      <c r="V14" s="37" t="s">
        <v>15</v>
      </c>
      <c r="W14" s="37" t="s">
        <v>16</v>
      </c>
      <c r="X14" s="37" t="s">
        <v>24</v>
      </c>
      <c r="Y14" s="37" t="s">
        <v>25</v>
      </c>
      <c r="Z14" s="37" t="s">
        <v>26</v>
      </c>
      <c r="AA14" s="265"/>
      <c r="AB14" s="265"/>
      <c r="AC14" s="265"/>
      <c r="AD14" s="265"/>
      <c r="AI14" s="473"/>
      <c r="AJ14" s="474"/>
      <c r="AK14" s="474"/>
    </row>
    <row r="15" spans="1:37" s="147" customFormat="1" ht="27" customHeight="1" x14ac:dyDescent="0.25">
      <c r="A15" s="269">
        <v>1</v>
      </c>
      <c r="B15" s="269" t="s">
        <v>299</v>
      </c>
      <c r="C15" s="36" t="s">
        <v>300</v>
      </c>
      <c r="D15" s="270">
        <v>1</v>
      </c>
      <c r="E15" s="36"/>
      <c r="F15" s="36"/>
      <c r="G15" s="36"/>
      <c r="H15" s="36"/>
      <c r="I15" s="287" t="s">
        <v>301</v>
      </c>
      <c r="J15" s="269" t="s">
        <v>60</v>
      </c>
      <c r="K15" s="275">
        <v>1</v>
      </c>
      <c r="L15" s="288"/>
      <c r="M15" s="288"/>
      <c r="N15" s="292"/>
      <c r="O15" s="292"/>
      <c r="P15" s="292"/>
      <c r="Q15" s="475">
        <v>1</v>
      </c>
      <c r="R15" s="292"/>
      <c r="S15" s="292"/>
      <c r="T15" s="292"/>
      <c r="U15" s="292"/>
      <c r="V15" s="292"/>
      <c r="W15" s="292"/>
      <c r="X15" s="289">
        <v>15</v>
      </c>
      <c r="Y15" s="289"/>
      <c r="Z15" s="289"/>
      <c r="AA15" s="289"/>
      <c r="AB15" s="289"/>
      <c r="AC15" s="289"/>
      <c r="AD15" s="289"/>
    </row>
    <row r="16" spans="1:37" s="147" customFormat="1" ht="28.5" customHeight="1" x14ac:dyDescent="0.25">
      <c r="A16" s="269"/>
      <c r="B16" s="269"/>
      <c r="C16" s="36" t="s">
        <v>302</v>
      </c>
      <c r="D16" s="271"/>
      <c r="E16" s="36"/>
      <c r="F16" s="36"/>
      <c r="G16" s="36"/>
      <c r="H16" s="36"/>
      <c r="I16" s="287"/>
      <c r="J16" s="269"/>
      <c r="K16" s="275"/>
      <c r="L16" s="288"/>
      <c r="M16" s="288"/>
      <c r="N16" s="292"/>
      <c r="O16" s="292"/>
      <c r="P16" s="292"/>
      <c r="Q16" s="475"/>
      <c r="R16" s="292"/>
      <c r="S16" s="292"/>
      <c r="T16" s="292"/>
      <c r="U16" s="292"/>
      <c r="V16" s="292"/>
      <c r="W16" s="292"/>
      <c r="X16" s="289"/>
      <c r="Y16" s="289"/>
      <c r="Z16" s="289"/>
      <c r="AA16" s="289"/>
      <c r="AB16" s="289"/>
      <c r="AC16" s="289"/>
      <c r="AD16" s="289"/>
    </row>
    <row r="17" spans="1:31" s="147" customFormat="1" ht="12.75" x14ac:dyDescent="0.25">
      <c r="A17" s="291">
        <f>A15+1</f>
        <v>2</v>
      </c>
      <c r="B17" s="269" t="s">
        <v>303</v>
      </c>
      <c r="C17" s="36" t="s">
        <v>304</v>
      </c>
      <c r="D17" s="270">
        <v>2</v>
      </c>
      <c r="E17" s="36"/>
      <c r="F17" s="36"/>
      <c r="G17" s="36"/>
      <c r="H17" s="36"/>
      <c r="I17" s="287" t="s">
        <v>301</v>
      </c>
      <c r="J17" s="269" t="s">
        <v>60</v>
      </c>
      <c r="K17" s="275">
        <v>1</v>
      </c>
      <c r="L17" s="288"/>
      <c r="M17" s="288"/>
      <c r="N17" s="292"/>
      <c r="O17" s="292"/>
      <c r="P17" s="292"/>
      <c r="Q17" s="292">
        <v>0.83</v>
      </c>
      <c r="R17" s="292"/>
      <c r="S17" s="292"/>
      <c r="T17" s="292"/>
      <c r="U17" s="292"/>
      <c r="V17" s="292"/>
      <c r="W17" s="292"/>
      <c r="X17" s="289">
        <v>20</v>
      </c>
      <c r="Y17" s="289"/>
      <c r="Z17" s="289"/>
      <c r="AA17" s="289"/>
      <c r="AB17" s="289"/>
      <c r="AC17" s="289"/>
      <c r="AD17" s="289"/>
    </row>
    <row r="18" spans="1:31" s="147" customFormat="1" ht="12.75" x14ac:dyDescent="0.25">
      <c r="A18" s="291"/>
      <c r="B18" s="269"/>
      <c r="C18" s="36" t="s">
        <v>305</v>
      </c>
      <c r="D18" s="271"/>
      <c r="E18" s="36"/>
      <c r="F18" s="36"/>
      <c r="G18" s="36"/>
      <c r="H18" s="36"/>
      <c r="I18" s="287"/>
      <c r="J18" s="269"/>
      <c r="K18" s="275"/>
      <c r="L18" s="288"/>
      <c r="M18" s="288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89"/>
      <c r="Y18" s="289"/>
      <c r="Z18" s="289"/>
      <c r="AA18" s="289"/>
      <c r="AB18" s="289"/>
      <c r="AC18" s="289"/>
      <c r="AD18" s="289"/>
    </row>
    <row r="19" spans="1:31" s="147" customFormat="1" ht="12.75" x14ac:dyDescent="0.25">
      <c r="A19" s="267">
        <v>3</v>
      </c>
      <c r="B19" s="270" t="s">
        <v>306</v>
      </c>
      <c r="C19" s="36" t="s">
        <v>307</v>
      </c>
      <c r="D19" s="35">
        <v>3</v>
      </c>
      <c r="E19" s="36"/>
      <c r="F19" s="36"/>
      <c r="G19" s="36"/>
      <c r="H19" s="36"/>
      <c r="I19" s="293" t="s">
        <v>242</v>
      </c>
      <c r="J19" s="269" t="s">
        <v>60</v>
      </c>
      <c r="K19" s="278">
        <v>0.85</v>
      </c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58">
        <v>10</v>
      </c>
      <c r="Y19" s="258"/>
      <c r="Z19" s="258"/>
      <c r="AA19" s="303"/>
      <c r="AB19" s="459"/>
      <c r="AC19" s="459"/>
      <c r="AD19" s="460"/>
    </row>
    <row r="20" spans="1:31" s="147" customFormat="1" ht="12.75" x14ac:dyDescent="0.25">
      <c r="A20" s="268"/>
      <c r="B20" s="476"/>
      <c r="C20" s="36" t="s">
        <v>308</v>
      </c>
      <c r="D20" s="35"/>
      <c r="E20" s="36"/>
      <c r="F20" s="36"/>
      <c r="G20" s="36"/>
      <c r="H20" s="36"/>
      <c r="I20" s="477"/>
      <c r="J20" s="269"/>
      <c r="K20" s="477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476"/>
      <c r="Y20" s="259"/>
      <c r="Z20" s="259"/>
      <c r="AA20" s="461"/>
      <c r="AB20" s="462"/>
      <c r="AC20" s="462"/>
      <c r="AD20" s="463"/>
    </row>
    <row r="21" spans="1:31" s="147" customFormat="1" ht="12.75" x14ac:dyDescent="0.25">
      <c r="A21" s="291">
        <v>4</v>
      </c>
      <c r="B21" s="269" t="s">
        <v>309</v>
      </c>
      <c r="C21" s="36" t="s">
        <v>310</v>
      </c>
      <c r="D21" s="270">
        <v>3</v>
      </c>
      <c r="E21" s="36"/>
      <c r="F21" s="36"/>
      <c r="G21" s="36"/>
      <c r="H21" s="36"/>
      <c r="I21" s="287" t="s">
        <v>301</v>
      </c>
      <c r="J21" s="269" t="s">
        <v>60</v>
      </c>
      <c r="K21" s="275">
        <v>0.95</v>
      </c>
      <c r="L21" s="288"/>
      <c r="M21" s="288"/>
      <c r="N21" s="292"/>
      <c r="O21" s="292"/>
      <c r="P21" s="292"/>
      <c r="Q21" s="292" t="s">
        <v>311</v>
      </c>
      <c r="R21" s="292"/>
      <c r="S21" s="292"/>
      <c r="T21" s="292"/>
      <c r="U21" s="292"/>
      <c r="V21" s="292"/>
      <c r="W21" s="292"/>
      <c r="X21" s="289">
        <v>15</v>
      </c>
      <c r="Y21" s="289"/>
      <c r="Z21" s="289"/>
      <c r="AA21" s="289"/>
      <c r="AB21" s="289"/>
      <c r="AC21" s="289"/>
      <c r="AD21" s="289"/>
      <c r="AE21" s="148"/>
    </row>
    <row r="22" spans="1:31" s="147" customFormat="1" ht="12.75" x14ac:dyDescent="0.25">
      <c r="A22" s="291"/>
      <c r="B22" s="269"/>
      <c r="C22" s="36" t="s">
        <v>312</v>
      </c>
      <c r="D22" s="271"/>
      <c r="E22" s="36"/>
      <c r="F22" s="36"/>
      <c r="G22" s="36"/>
      <c r="H22" s="36"/>
      <c r="I22" s="287"/>
      <c r="J22" s="269"/>
      <c r="K22" s="275"/>
      <c r="L22" s="288"/>
      <c r="M22" s="288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89"/>
      <c r="Y22" s="289"/>
      <c r="Z22" s="289"/>
      <c r="AA22" s="289"/>
      <c r="AB22" s="289"/>
      <c r="AC22" s="289"/>
      <c r="AD22" s="289"/>
      <c r="AE22" s="148"/>
    </row>
    <row r="23" spans="1:31" s="147" customFormat="1" ht="12.75" x14ac:dyDescent="0.25">
      <c r="A23" s="291">
        <v>5</v>
      </c>
      <c r="B23" s="269" t="s">
        <v>313</v>
      </c>
      <c r="C23" s="36" t="s">
        <v>314</v>
      </c>
      <c r="D23" s="270">
        <v>3</v>
      </c>
      <c r="E23" s="36"/>
      <c r="F23" s="36"/>
      <c r="G23" s="36"/>
      <c r="H23" s="36"/>
      <c r="I23" s="287" t="s">
        <v>301</v>
      </c>
      <c r="J23" s="269" t="s">
        <v>60</v>
      </c>
      <c r="K23" s="336">
        <v>0.95</v>
      </c>
      <c r="L23" s="288"/>
      <c r="M23" s="288"/>
      <c r="N23" s="292"/>
      <c r="O23" s="292"/>
      <c r="P23" s="292"/>
      <c r="Q23" s="292" t="s">
        <v>315</v>
      </c>
      <c r="R23" s="292"/>
      <c r="S23" s="292"/>
      <c r="T23" s="292"/>
      <c r="U23" s="292"/>
      <c r="V23" s="292"/>
      <c r="W23" s="292"/>
      <c r="X23" s="289">
        <v>15</v>
      </c>
      <c r="Y23" s="289"/>
      <c r="Z23" s="289"/>
      <c r="AA23" s="289"/>
      <c r="AB23" s="289"/>
      <c r="AC23" s="289"/>
      <c r="AD23" s="289"/>
      <c r="AE23" s="148"/>
    </row>
    <row r="24" spans="1:31" s="147" customFormat="1" ht="12.75" x14ac:dyDescent="0.25">
      <c r="A24" s="291"/>
      <c r="B24" s="269"/>
      <c r="C24" s="36" t="s">
        <v>312</v>
      </c>
      <c r="D24" s="271"/>
      <c r="E24" s="36"/>
      <c r="F24" s="36"/>
      <c r="G24" s="36"/>
      <c r="H24" s="36"/>
      <c r="I24" s="287"/>
      <c r="J24" s="269"/>
      <c r="K24" s="336"/>
      <c r="L24" s="288"/>
      <c r="M24" s="288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89"/>
      <c r="Y24" s="289"/>
      <c r="Z24" s="289"/>
      <c r="AA24" s="289"/>
      <c r="AB24" s="289"/>
      <c r="AC24" s="289"/>
      <c r="AD24" s="289"/>
      <c r="AE24" s="148"/>
    </row>
    <row r="25" spans="1:31" s="147" customFormat="1" ht="25.5" x14ac:dyDescent="0.25">
      <c r="A25" s="267">
        <v>6</v>
      </c>
      <c r="B25" s="270" t="s">
        <v>316</v>
      </c>
      <c r="C25" s="36" t="s">
        <v>317</v>
      </c>
      <c r="D25" s="270">
        <v>2</v>
      </c>
      <c r="E25" s="36"/>
      <c r="F25" s="36"/>
      <c r="G25" s="36"/>
      <c r="H25" s="36"/>
      <c r="I25" s="293" t="s">
        <v>318</v>
      </c>
      <c r="J25" s="270" t="s">
        <v>60</v>
      </c>
      <c r="K25" s="478">
        <v>1</v>
      </c>
      <c r="L25" s="41"/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258">
        <v>15</v>
      </c>
      <c r="Y25" s="149"/>
      <c r="Z25" s="149"/>
      <c r="AA25" s="303"/>
      <c r="AB25" s="459"/>
      <c r="AC25" s="459"/>
      <c r="AD25" s="460"/>
      <c r="AE25" s="148"/>
    </row>
    <row r="26" spans="1:31" s="147" customFormat="1" ht="12.75" x14ac:dyDescent="0.25">
      <c r="A26" s="268"/>
      <c r="B26" s="271"/>
      <c r="C26" s="36" t="s">
        <v>319</v>
      </c>
      <c r="D26" s="271"/>
      <c r="E26" s="36"/>
      <c r="F26" s="36"/>
      <c r="G26" s="36"/>
      <c r="H26" s="36"/>
      <c r="I26" s="294"/>
      <c r="J26" s="271"/>
      <c r="K26" s="479"/>
      <c r="L26" s="41"/>
      <c r="M26" s="4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259"/>
      <c r="Y26" s="149"/>
      <c r="Z26" s="149"/>
      <c r="AA26" s="461"/>
      <c r="AB26" s="462"/>
      <c r="AC26" s="462"/>
      <c r="AD26" s="463"/>
      <c r="AE26" s="148"/>
    </row>
    <row r="27" spans="1:31" s="147" customFormat="1" ht="12.75" x14ac:dyDescent="0.25">
      <c r="A27" s="291">
        <v>7</v>
      </c>
      <c r="B27" s="269" t="s">
        <v>105</v>
      </c>
      <c r="C27" s="36" t="s">
        <v>44</v>
      </c>
      <c r="D27" s="270">
        <v>1</v>
      </c>
      <c r="E27" s="36"/>
      <c r="F27" s="36"/>
      <c r="G27" s="36"/>
      <c r="H27" s="36"/>
      <c r="I27" s="287" t="s">
        <v>301</v>
      </c>
      <c r="J27" s="269" t="s">
        <v>60</v>
      </c>
      <c r="K27" s="336">
        <v>1</v>
      </c>
      <c r="L27" s="288"/>
      <c r="M27" s="288"/>
      <c r="N27" s="292"/>
      <c r="O27" s="292"/>
      <c r="P27" s="292"/>
      <c r="Q27" s="292">
        <v>0.8</v>
      </c>
      <c r="R27" s="292"/>
      <c r="S27" s="292"/>
      <c r="T27" s="292"/>
      <c r="U27" s="292"/>
      <c r="V27" s="292"/>
      <c r="W27" s="292"/>
      <c r="X27" s="289">
        <v>10</v>
      </c>
      <c r="Y27" s="289"/>
      <c r="Z27" s="289"/>
      <c r="AA27" s="289"/>
      <c r="AB27" s="289"/>
      <c r="AC27" s="289"/>
      <c r="AD27" s="289"/>
      <c r="AE27" s="148"/>
    </row>
    <row r="28" spans="1:31" s="147" customFormat="1" ht="12.75" x14ac:dyDescent="0.25">
      <c r="A28" s="291"/>
      <c r="B28" s="269"/>
      <c r="C28" s="36" t="s">
        <v>136</v>
      </c>
      <c r="D28" s="271"/>
      <c r="E28" s="36"/>
      <c r="F28" s="36"/>
      <c r="G28" s="36"/>
      <c r="H28" s="36"/>
      <c r="I28" s="287"/>
      <c r="J28" s="269"/>
      <c r="K28" s="336"/>
      <c r="L28" s="288"/>
      <c r="M28" s="288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89"/>
      <c r="Y28" s="289"/>
      <c r="Z28" s="289"/>
      <c r="AA28" s="289"/>
      <c r="AB28" s="289"/>
      <c r="AC28" s="289"/>
      <c r="AD28" s="289"/>
      <c r="AE28" s="148"/>
    </row>
    <row r="29" spans="1:31" s="146" customFormat="1" x14ac:dyDescent="0.25">
      <c r="A29" s="229" t="s">
        <v>40</v>
      </c>
      <c r="B29" s="229"/>
      <c r="C29" s="229"/>
      <c r="D29" s="230" t="s">
        <v>28</v>
      </c>
      <c r="E29" s="230"/>
      <c r="F29" s="230"/>
      <c r="G29" s="230"/>
      <c r="H29" s="230"/>
      <c r="I29" s="230"/>
      <c r="J29" s="229" t="s">
        <v>29</v>
      </c>
      <c r="K29" s="229"/>
      <c r="L29" s="229"/>
      <c r="M29" s="229"/>
      <c r="N29" s="229"/>
      <c r="O29" s="229"/>
      <c r="P29" s="229"/>
      <c r="Q29" s="229"/>
      <c r="R29" s="234"/>
      <c r="S29" s="234"/>
      <c r="T29" s="235"/>
      <c r="U29" s="235"/>
      <c r="V29" s="230" t="s">
        <v>31</v>
      </c>
      <c r="W29" s="230"/>
      <c r="X29" s="230"/>
      <c r="Y29" s="230"/>
      <c r="Z29" s="230"/>
      <c r="AA29" s="230"/>
      <c r="AB29" s="295">
        <f>SUM(Y15:Y28)</f>
        <v>0</v>
      </c>
      <c r="AC29" s="296"/>
      <c r="AD29" s="297"/>
      <c r="AE29" s="150"/>
    </row>
    <row r="30" spans="1:31" s="146" customFormat="1" x14ac:dyDescent="0.25">
      <c r="A30" s="229"/>
      <c r="B30" s="229"/>
      <c r="C30" s="229"/>
      <c r="D30" s="230"/>
      <c r="E30" s="230"/>
      <c r="F30" s="230"/>
      <c r="G30" s="230"/>
      <c r="H30" s="230"/>
      <c r="I30" s="230"/>
      <c r="J30" s="229" t="s">
        <v>30</v>
      </c>
      <c r="K30" s="229"/>
      <c r="L30" s="229"/>
      <c r="M30" s="229"/>
      <c r="N30" s="229"/>
      <c r="O30" s="229"/>
      <c r="P30" s="229"/>
      <c r="Q30" s="229"/>
      <c r="R30" s="234"/>
      <c r="S30" s="234"/>
      <c r="T30" s="235"/>
      <c r="U30" s="235"/>
      <c r="V30" s="230"/>
      <c r="W30" s="230"/>
      <c r="X30" s="230"/>
      <c r="Y30" s="230"/>
      <c r="Z30" s="230"/>
      <c r="AA30" s="230"/>
      <c r="AB30" s="298"/>
      <c r="AC30" s="299"/>
      <c r="AD30" s="300"/>
      <c r="AE30" s="150"/>
    </row>
    <row r="31" spans="1:31" s="151" customFormat="1" x14ac:dyDescent="0.25">
      <c r="A31" s="301" t="s">
        <v>17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2"/>
    </row>
    <row r="32" spans="1:31" s="151" customFormat="1" x14ac:dyDescent="0.25">
      <c r="A32" s="223" t="s">
        <v>0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</row>
    <row r="33" spans="1:36" s="151" customFormat="1" x14ac:dyDescent="0.25">
      <c r="A33" s="410" t="s">
        <v>299</v>
      </c>
      <c r="B33" s="412"/>
      <c r="C33" s="410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2"/>
    </row>
    <row r="34" spans="1:36" s="151" customFormat="1" x14ac:dyDescent="0.25">
      <c r="A34" s="410" t="s">
        <v>303</v>
      </c>
      <c r="B34" s="412"/>
      <c r="C34" s="410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2"/>
    </row>
    <row r="35" spans="1:36" s="151" customFormat="1" x14ac:dyDescent="0.25">
      <c r="A35" s="410" t="s">
        <v>306</v>
      </c>
      <c r="B35" s="412"/>
      <c r="C35" s="410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2"/>
    </row>
    <row r="36" spans="1:36" s="151" customFormat="1" x14ac:dyDescent="0.25">
      <c r="A36" s="410" t="s">
        <v>309</v>
      </c>
      <c r="B36" s="412"/>
      <c r="C36" s="410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2"/>
    </row>
    <row r="37" spans="1:36" s="151" customFormat="1" x14ac:dyDescent="0.25">
      <c r="A37" s="410" t="s">
        <v>313</v>
      </c>
      <c r="B37" s="412"/>
      <c r="C37" s="410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2"/>
    </row>
    <row r="38" spans="1:36" s="151" customFormat="1" x14ac:dyDescent="0.25">
      <c r="A38" s="410" t="s">
        <v>316</v>
      </c>
      <c r="B38" s="412"/>
      <c r="C38" s="410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2"/>
    </row>
    <row r="39" spans="1:36" s="151" customFormat="1" x14ac:dyDescent="0.25">
      <c r="A39" s="410" t="s">
        <v>105</v>
      </c>
      <c r="B39" s="412"/>
      <c r="C39" s="410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2"/>
    </row>
    <row r="40" spans="1:36" x14ac:dyDescent="0.25">
      <c r="A40" s="340"/>
      <c r="B40" s="486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15"/>
      <c r="AF40" s="15"/>
      <c r="AG40" s="15"/>
      <c r="AH40" s="152"/>
      <c r="AI40" s="152"/>
      <c r="AJ40" s="152"/>
    </row>
    <row r="41" spans="1:36" x14ac:dyDescent="0.25">
      <c r="A41" s="223" t="s">
        <v>18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153"/>
      <c r="AF41" s="153"/>
      <c r="AG41" s="153"/>
      <c r="AH41" s="153"/>
      <c r="AI41" s="153"/>
      <c r="AJ41" s="152"/>
    </row>
    <row r="42" spans="1:36" x14ac:dyDescent="0.25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153"/>
      <c r="AF42" s="153"/>
      <c r="AG42" s="153"/>
      <c r="AH42" s="153"/>
      <c r="AI42" s="153"/>
      <c r="AJ42" s="152"/>
    </row>
    <row r="43" spans="1:36" x14ac:dyDescent="0.25">
      <c r="A43" s="143"/>
      <c r="B43" s="480"/>
      <c r="C43" s="481"/>
      <c r="D43" s="154"/>
      <c r="E43" s="154"/>
      <c r="F43" s="154"/>
      <c r="G43" s="154"/>
      <c r="H43" s="154"/>
      <c r="I43" s="154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4"/>
      <c r="U43" s="156"/>
      <c r="V43" s="154"/>
      <c r="W43" s="154"/>
      <c r="X43" s="156"/>
      <c r="Y43" s="156"/>
      <c r="Z43" s="156"/>
      <c r="AA43" s="156"/>
      <c r="AB43" s="154"/>
      <c r="AC43" s="154"/>
      <c r="AD43" s="154"/>
      <c r="AE43" s="18"/>
      <c r="AF43" s="18"/>
      <c r="AG43" s="18"/>
      <c r="AH43" s="18"/>
      <c r="AI43" s="18"/>
      <c r="AJ43" s="18"/>
    </row>
    <row r="44" spans="1:36" x14ac:dyDescent="0.25">
      <c r="A44" s="143"/>
      <c r="B44" s="24" t="s">
        <v>320</v>
      </c>
      <c r="C44" s="25"/>
      <c r="D44" s="28"/>
      <c r="E44" s="28"/>
      <c r="F44" s="28"/>
      <c r="G44" s="28"/>
      <c r="H44" s="28"/>
      <c r="I44" s="157"/>
      <c r="J44" s="482"/>
      <c r="K44" s="483"/>
      <c r="L44" s="483"/>
      <c r="M44" s="483"/>
      <c r="N44" s="483"/>
      <c r="O44" s="483"/>
      <c r="P44" s="483"/>
      <c r="Q44" s="483"/>
      <c r="R44" s="483"/>
      <c r="S44" s="154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2"/>
      <c r="AF44" s="152"/>
      <c r="AG44" s="152"/>
      <c r="AH44" s="152"/>
      <c r="AI44" s="152"/>
      <c r="AJ44" s="152"/>
    </row>
    <row r="45" spans="1:36" s="143" customFormat="1" x14ac:dyDescent="0.25">
      <c r="B45" s="255" t="s">
        <v>19</v>
      </c>
      <c r="C45" s="255"/>
      <c r="D45" s="255"/>
      <c r="E45" s="255"/>
      <c r="F45" s="255"/>
      <c r="G45" s="255"/>
      <c r="H45" s="255"/>
      <c r="I45" s="255"/>
      <c r="J45" s="243" t="s">
        <v>22</v>
      </c>
      <c r="K45" s="484"/>
      <c r="L45" s="484"/>
      <c r="M45" s="484"/>
      <c r="N45" s="484"/>
      <c r="O45" s="484"/>
      <c r="P45" s="484"/>
      <c r="Q45" s="485" t="s">
        <v>23</v>
      </c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154"/>
      <c r="AF45" s="154"/>
      <c r="AG45" s="154"/>
      <c r="AH45" s="154"/>
      <c r="AI45" s="154"/>
      <c r="AJ45" s="154"/>
    </row>
    <row r="46" spans="1:36" s="143" customFormat="1" ht="11.25" x14ac:dyDescent="0.25">
      <c r="U46" s="159"/>
      <c r="X46" s="159"/>
      <c r="Y46" s="159"/>
      <c r="Z46" s="159"/>
      <c r="AA46" s="159"/>
      <c r="AE46" s="154"/>
      <c r="AF46" s="154"/>
      <c r="AG46" s="154"/>
      <c r="AH46" s="154"/>
      <c r="AI46" s="154"/>
      <c r="AJ46" s="154"/>
    </row>
    <row r="47" spans="1:36" s="143" customFormat="1" ht="14.25" x14ac:dyDescent="0.25">
      <c r="A47" s="140"/>
      <c r="B47" s="8"/>
      <c r="C47" s="9"/>
      <c r="D47" s="9"/>
      <c r="E47" s="9"/>
      <c r="F47" s="9"/>
      <c r="G47" s="9"/>
      <c r="H47" s="9"/>
      <c r="I47" s="9"/>
      <c r="J47" s="9"/>
      <c r="K47" s="8"/>
      <c r="L47" s="9"/>
      <c r="M47" s="9"/>
      <c r="N47" s="9"/>
      <c r="O47" s="9"/>
      <c r="P47" s="9"/>
      <c r="Q47" s="8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60"/>
      <c r="AF47" s="160"/>
      <c r="AG47" s="160"/>
      <c r="AH47" s="160"/>
      <c r="AI47" s="160"/>
      <c r="AJ47" s="160"/>
    </row>
    <row r="48" spans="1:36" s="143" customFormat="1" ht="14.25" x14ac:dyDescent="0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I48" s="154"/>
    </row>
    <row r="49" spans="1:35" s="140" customFormat="1" ht="14.25" x14ac:dyDescent="0.25">
      <c r="AI49" s="161"/>
    </row>
    <row r="50" spans="1:35" s="140" customFormat="1" x14ac:dyDescent="0.25">
      <c r="A50" s="145"/>
      <c r="B50" s="2"/>
      <c r="C50" s="1"/>
      <c r="D50" s="1"/>
      <c r="E50" s="1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2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I50" s="161"/>
    </row>
    <row r="51" spans="1:35" s="140" customFormat="1" x14ac:dyDescent="0.25">
      <c r="A51" s="145"/>
      <c r="B51" s="2"/>
      <c r="C51" s="1"/>
      <c r="D51" s="1"/>
      <c r="E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2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I51" s="161"/>
    </row>
  </sheetData>
  <mergeCells count="195">
    <mergeCell ref="B43:C43"/>
    <mergeCell ref="J44:R44"/>
    <mergeCell ref="B45:I45"/>
    <mergeCell ref="J45:P45"/>
    <mergeCell ref="Q45:AD45"/>
    <mergeCell ref="A39:B39"/>
    <mergeCell ref="C39:AD39"/>
    <mergeCell ref="A40:B40"/>
    <mergeCell ref="C40:AD40"/>
    <mergeCell ref="A41:AD41"/>
    <mergeCell ref="A42:AD42"/>
    <mergeCell ref="A36:B36"/>
    <mergeCell ref="C36:AD36"/>
    <mergeCell ref="A37:B37"/>
    <mergeCell ref="C37:AD37"/>
    <mergeCell ref="A38:B38"/>
    <mergeCell ref="C38:AD38"/>
    <mergeCell ref="A33:B33"/>
    <mergeCell ref="C33:AD33"/>
    <mergeCell ref="A34:B34"/>
    <mergeCell ref="C34:AD34"/>
    <mergeCell ref="A35:B35"/>
    <mergeCell ref="C35:AD35"/>
    <mergeCell ref="AB29:AD30"/>
    <mergeCell ref="J30:Q30"/>
    <mergeCell ref="R30:S30"/>
    <mergeCell ref="A31:AD31"/>
    <mergeCell ref="A32:B32"/>
    <mergeCell ref="C32:AD32"/>
    <mergeCell ref="X27:X28"/>
    <mergeCell ref="Y27:Y28"/>
    <mergeCell ref="Z27:Z28"/>
    <mergeCell ref="AA27:AD28"/>
    <mergeCell ref="A29:C30"/>
    <mergeCell ref="D29:I30"/>
    <mergeCell ref="J29:Q29"/>
    <mergeCell ref="R29:S29"/>
    <mergeCell ref="T29:U30"/>
    <mergeCell ref="V29:AA30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Q27:Q28"/>
    <mergeCell ref="A27:A28"/>
    <mergeCell ref="B27:B28"/>
    <mergeCell ref="D27:D28"/>
    <mergeCell ref="I27:I28"/>
    <mergeCell ref="J27:J28"/>
    <mergeCell ref="K27:K28"/>
    <mergeCell ref="A25:A26"/>
    <mergeCell ref="B25:B26"/>
    <mergeCell ref="D25:D26"/>
    <mergeCell ref="I25:I26"/>
    <mergeCell ref="J25:J26"/>
    <mergeCell ref="K25:K26"/>
    <mergeCell ref="X25:X26"/>
    <mergeCell ref="AA25:AD26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Z21:Z22"/>
    <mergeCell ref="AA21:AD22"/>
    <mergeCell ref="A23:A24"/>
    <mergeCell ref="B23:B24"/>
    <mergeCell ref="D23:D24"/>
    <mergeCell ref="I23:I24"/>
    <mergeCell ref="J23:J24"/>
    <mergeCell ref="K23:K24"/>
    <mergeCell ref="L23:L24"/>
    <mergeCell ref="M23:M24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Z23:Z24"/>
    <mergeCell ref="AA23:AD24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A21:A22"/>
    <mergeCell ref="B21:B22"/>
    <mergeCell ref="D21:D22"/>
    <mergeCell ref="I21:I22"/>
    <mergeCell ref="J21:J22"/>
    <mergeCell ref="K21:K22"/>
    <mergeCell ref="L21:L22"/>
    <mergeCell ref="M21:M22"/>
    <mergeCell ref="T19:T20"/>
    <mergeCell ref="AA17:AD18"/>
    <mergeCell ref="A19:A20"/>
    <mergeCell ref="B19:B20"/>
    <mergeCell ref="I19:I20"/>
    <mergeCell ref="J19:J20"/>
    <mergeCell ref="K19:K20"/>
    <mergeCell ref="L19:L20"/>
    <mergeCell ref="M19:M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Z19:Z20"/>
    <mergeCell ref="AA19:AD20"/>
    <mergeCell ref="U19:U20"/>
    <mergeCell ref="V19:V20"/>
    <mergeCell ref="Y15:Y16"/>
    <mergeCell ref="Z15:Z16"/>
    <mergeCell ref="AA15:AD16"/>
    <mergeCell ref="A17:A18"/>
    <mergeCell ref="B17:B18"/>
    <mergeCell ref="D17:D18"/>
    <mergeCell ref="I17:I18"/>
    <mergeCell ref="J17:J18"/>
    <mergeCell ref="K17:K18"/>
    <mergeCell ref="L17:L18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Y17:Y18"/>
    <mergeCell ref="Z17:Z18"/>
    <mergeCell ref="A15:A16"/>
    <mergeCell ref="B15:B16"/>
    <mergeCell ref="D15:D16"/>
    <mergeCell ref="I15:I16"/>
    <mergeCell ref="J15:J16"/>
    <mergeCell ref="K15:K16"/>
    <mergeCell ref="L15:L16"/>
    <mergeCell ref="G13:G14"/>
    <mergeCell ref="H13:H14"/>
    <mergeCell ref="I13:I14"/>
    <mergeCell ref="J13:J14"/>
    <mergeCell ref="K13:K14"/>
    <mergeCell ref="L13:W13"/>
    <mergeCell ref="A13:A14"/>
    <mergeCell ref="B13:B14"/>
    <mergeCell ref="C13:C14"/>
    <mergeCell ref="D13:D14"/>
    <mergeCell ref="E13:E14"/>
    <mergeCell ref="F13:F14"/>
    <mergeCell ref="B7:AD7"/>
    <mergeCell ref="A8:AD8"/>
    <mergeCell ref="A9:AD9"/>
    <mergeCell ref="A10:AD10"/>
    <mergeCell ref="A11:AD11"/>
    <mergeCell ref="A12:AD12"/>
    <mergeCell ref="X13:Z13"/>
    <mergeCell ref="AA13:AD14"/>
    <mergeCell ref="AI14:AK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workbookViewId="0">
      <selection activeCell="D5" sqref="D5"/>
    </sheetView>
  </sheetViews>
  <sheetFormatPr baseColWidth="10" defaultColWidth="11.42578125" defaultRowHeight="15" x14ac:dyDescent="0.25"/>
  <cols>
    <col min="1" max="1" width="6.140625" style="168" customWidth="1"/>
    <col min="2" max="2" width="21.5703125" style="199" customWidth="1"/>
    <col min="3" max="3" width="38" style="200" customWidth="1"/>
    <col min="4" max="8" width="5.28515625" style="200" customWidth="1"/>
    <col min="9" max="9" width="5.85546875" style="200" customWidth="1"/>
    <col min="10" max="10" width="5.28515625" style="200" customWidth="1"/>
    <col min="11" max="11" width="4.5703125" style="199" customWidth="1"/>
    <col min="12" max="12" width="4" style="200" customWidth="1"/>
    <col min="13" max="13" width="2.7109375" style="200" customWidth="1"/>
    <col min="14" max="14" width="3.42578125" style="200" customWidth="1"/>
    <col min="15" max="15" width="3" style="200" customWidth="1"/>
    <col min="16" max="16" width="2.85546875" style="200" customWidth="1"/>
    <col min="17" max="17" width="4.140625" style="199" customWidth="1"/>
    <col min="18" max="18" width="2.28515625" style="168" customWidth="1"/>
    <col min="19" max="23" width="3.42578125" style="168" customWidth="1"/>
    <col min="24" max="24" width="4.85546875" style="168" customWidth="1"/>
    <col min="25" max="25" width="11.7109375" style="168" customWidth="1"/>
    <col min="26" max="27" width="6.5703125" style="168" customWidth="1"/>
    <col min="28" max="28" width="6" style="168" customWidth="1"/>
    <col min="29" max="29" width="6.5703125" style="168" hidden="1" customWidth="1"/>
    <col min="30" max="30" width="10.28515625" style="168" hidden="1" customWidth="1"/>
    <col min="31" max="31" width="8.28515625" style="168" customWidth="1"/>
    <col min="32" max="32" width="13.28515625" style="168" bestFit="1" customWidth="1"/>
    <col min="33" max="33" width="6" style="168" customWidth="1"/>
    <col min="34" max="34" width="6.85546875" style="168" customWidth="1"/>
    <col min="35" max="35" width="11.42578125" style="168"/>
    <col min="36" max="36" width="8.42578125" style="168" customWidth="1"/>
    <col min="37" max="16384" width="11.42578125" style="168"/>
  </cols>
  <sheetData>
    <row r="1" spans="1:36" s="162" customFormat="1" ht="14.25" x14ac:dyDescent="0.25"/>
    <row r="2" spans="1:36" s="162" customFormat="1" ht="14.25" x14ac:dyDescent="0.25"/>
    <row r="3" spans="1:36" s="162" customFormat="1" ht="14.25" x14ac:dyDescent="0.25"/>
    <row r="4" spans="1:36" s="162" customFormat="1" ht="14.25" x14ac:dyDescent="0.25"/>
    <row r="5" spans="1:36" s="162" customFormat="1" ht="14.25" x14ac:dyDescent="0.25"/>
    <row r="6" spans="1:36" s="162" customFormat="1" ht="14.25" x14ac:dyDescent="0.25"/>
    <row r="7" spans="1:36" s="162" customFormat="1" ht="14.25" x14ac:dyDescent="0.25"/>
    <row r="8" spans="1:36" s="162" customFormat="1" ht="14.25" x14ac:dyDescent="0.25"/>
    <row r="9" spans="1:36" s="162" customFormat="1" ht="14.25" x14ac:dyDescent="0.25">
      <c r="A9" s="163" t="s">
        <v>321</v>
      </c>
      <c r="AJ9" s="164"/>
    </row>
    <row r="10" spans="1:36" s="165" customFormat="1" x14ac:dyDescent="0.25">
      <c r="B10" s="488" t="s">
        <v>38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166"/>
      <c r="AF10" s="166"/>
      <c r="AG10" s="166"/>
      <c r="AH10" s="166"/>
      <c r="AI10" s="166"/>
      <c r="AJ10" s="166"/>
    </row>
    <row r="11" spans="1:36" ht="15.75" x14ac:dyDescent="0.25">
      <c r="A11" s="489" t="s">
        <v>36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167"/>
      <c r="AF11" s="167"/>
      <c r="AG11" s="167"/>
      <c r="AH11" s="167"/>
      <c r="AI11" s="167"/>
      <c r="AJ11" s="167"/>
    </row>
    <row r="12" spans="1:36" ht="15.75" x14ac:dyDescent="0.25">
      <c r="A12" s="490" t="s">
        <v>322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</row>
    <row r="13" spans="1:36" ht="15.75" x14ac:dyDescent="0.25">
      <c r="A13" s="491" t="s">
        <v>323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</row>
    <row r="14" spans="1:36" s="165" customFormat="1" ht="15.75" x14ac:dyDescent="0.25">
      <c r="A14" s="490" t="s">
        <v>324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168"/>
      <c r="AF14" s="168"/>
      <c r="AG14" s="168"/>
      <c r="AH14" s="168"/>
      <c r="AI14" s="168"/>
      <c r="AJ14" s="168"/>
    </row>
    <row r="15" spans="1:36" s="165" customFormat="1" ht="15.75" x14ac:dyDescent="0.25">
      <c r="A15" s="492" t="s">
        <v>325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168"/>
      <c r="AF15" s="168"/>
      <c r="AG15" s="168"/>
      <c r="AH15" s="168"/>
      <c r="AI15" s="168"/>
      <c r="AJ15" s="168"/>
    </row>
    <row r="16" spans="1:36" s="169" customFormat="1" ht="15.75" x14ac:dyDescent="0.25">
      <c r="A16" s="493" t="s">
        <v>37</v>
      </c>
      <c r="B16" s="493" t="s">
        <v>0</v>
      </c>
      <c r="C16" s="493" t="s">
        <v>1</v>
      </c>
      <c r="D16" s="507" t="s">
        <v>39</v>
      </c>
      <c r="E16" s="507" t="s">
        <v>32</v>
      </c>
      <c r="F16" s="507" t="s">
        <v>33</v>
      </c>
      <c r="G16" s="507" t="s">
        <v>34</v>
      </c>
      <c r="H16" s="507" t="s">
        <v>35</v>
      </c>
      <c r="I16" s="507" t="s">
        <v>2</v>
      </c>
      <c r="J16" s="507" t="s">
        <v>3</v>
      </c>
      <c r="K16" s="507" t="s">
        <v>4</v>
      </c>
      <c r="L16" s="493" t="s">
        <v>21</v>
      </c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 t="s">
        <v>27</v>
      </c>
      <c r="Y16" s="493"/>
      <c r="Z16" s="493"/>
      <c r="AA16" s="494" t="s">
        <v>20</v>
      </c>
      <c r="AB16" s="494"/>
      <c r="AC16" s="494"/>
      <c r="AD16" s="494"/>
    </row>
    <row r="17" spans="1:36" s="169" customFormat="1" ht="160.5" x14ac:dyDescent="0.25">
      <c r="A17" s="493"/>
      <c r="B17" s="493"/>
      <c r="C17" s="493"/>
      <c r="D17" s="507"/>
      <c r="E17" s="507"/>
      <c r="F17" s="507"/>
      <c r="G17" s="507"/>
      <c r="H17" s="507"/>
      <c r="I17" s="507"/>
      <c r="J17" s="507"/>
      <c r="K17" s="507"/>
      <c r="L17" s="170" t="s">
        <v>5</v>
      </c>
      <c r="M17" s="170" t="s">
        <v>6</v>
      </c>
      <c r="N17" s="170" t="s">
        <v>7</v>
      </c>
      <c r="O17" s="170" t="s">
        <v>8</v>
      </c>
      <c r="P17" s="170" t="s">
        <v>9</v>
      </c>
      <c r="Q17" s="170" t="s">
        <v>10</v>
      </c>
      <c r="R17" s="170" t="s">
        <v>11</v>
      </c>
      <c r="S17" s="170" t="s">
        <v>12</v>
      </c>
      <c r="T17" s="170" t="s">
        <v>13</v>
      </c>
      <c r="U17" s="170" t="s">
        <v>14</v>
      </c>
      <c r="V17" s="170" t="s">
        <v>15</v>
      </c>
      <c r="W17" s="170" t="s">
        <v>16</v>
      </c>
      <c r="X17" s="170" t="s">
        <v>24</v>
      </c>
      <c r="Y17" s="170" t="s">
        <v>25</v>
      </c>
      <c r="Z17" s="170" t="s">
        <v>26</v>
      </c>
      <c r="AA17" s="494"/>
      <c r="AB17" s="494"/>
      <c r="AC17" s="494"/>
      <c r="AD17" s="494"/>
    </row>
    <row r="18" spans="1:36" s="169" customFormat="1" ht="15.75" x14ac:dyDescent="0.25">
      <c r="A18" s="495"/>
      <c r="B18" s="497" t="s">
        <v>326</v>
      </c>
      <c r="C18" s="498" t="s">
        <v>327</v>
      </c>
      <c r="D18" s="500">
        <v>1</v>
      </c>
      <c r="E18" s="502"/>
      <c r="F18" s="171"/>
      <c r="G18" s="171"/>
      <c r="H18" s="504"/>
      <c r="I18" s="505" t="s">
        <v>63</v>
      </c>
      <c r="J18" s="504" t="s">
        <v>60</v>
      </c>
      <c r="K18" s="502">
        <v>0.9</v>
      </c>
      <c r="L18" s="172"/>
      <c r="M18" s="171"/>
      <c r="N18" s="508">
        <v>0.98</v>
      </c>
      <c r="O18" s="171"/>
      <c r="P18" s="171"/>
      <c r="Q18" s="173"/>
      <c r="R18" s="171"/>
      <c r="S18" s="171"/>
      <c r="T18" s="171"/>
      <c r="U18" s="171"/>
      <c r="V18" s="171"/>
      <c r="W18" s="509"/>
      <c r="X18" s="504">
        <v>20</v>
      </c>
      <c r="Y18" s="510">
        <f>IF(N18&gt;=K18,X18,((N18*X18)/K18))</f>
        <v>20</v>
      </c>
      <c r="Z18" s="171"/>
      <c r="AA18" s="174"/>
      <c r="AB18" s="174"/>
      <c r="AC18" s="174"/>
      <c r="AD18" s="174"/>
    </row>
    <row r="19" spans="1:36" s="169" customFormat="1" ht="15.75" x14ac:dyDescent="0.25">
      <c r="A19" s="496"/>
      <c r="B19" s="497"/>
      <c r="C19" s="499"/>
      <c r="D19" s="501"/>
      <c r="E19" s="503"/>
      <c r="F19" s="171"/>
      <c r="G19" s="171"/>
      <c r="H19" s="503"/>
      <c r="I19" s="506"/>
      <c r="J19" s="503"/>
      <c r="K19" s="503"/>
      <c r="L19" s="175"/>
      <c r="M19" s="171"/>
      <c r="N19" s="508"/>
      <c r="O19" s="171"/>
      <c r="P19" s="171"/>
      <c r="Q19" s="176"/>
      <c r="R19" s="171"/>
      <c r="S19" s="171"/>
      <c r="T19" s="171"/>
      <c r="U19" s="171"/>
      <c r="V19" s="171"/>
      <c r="W19" s="509"/>
      <c r="X19" s="503"/>
      <c r="Y19" s="511"/>
      <c r="Z19" s="171"/>
      <c r="AA19" s="174"/>
      <c r="AB19" s="174"/>
      <c r="AC19" s="174"/>
      <c r="AD19" s="174"/>
    </row>
    <row r="20" spans="1:36" s="169" customFormat="1" ht="15.75" x14ac:dyDescent="0.25">
      <c r="A20" s="512"/>
      <c r="B20" s="497" t="s">
        <v>328</v>
      </c>
      <c r="C20" s="177" t="s">
        <v>329</v>
      </c>
      <c r="D20" s="500">
        <v>1</v>
      </c>
      <c r="E20" s="177"/>
      <c r="F20" s="178"/>
      <c r="G20" s="177"/>
      <c r="H20" s="178"/>
      <c r="I20" s="513" t="s">
        <v>273</v>
      </c>
      <c r="J20" s="512"/>
      <c r="K20" s="516">
        <v>0.82</v>
      </c>
      <c r="L20" s="517"/>
      <c r="M20" s="517"/>
      <c r="N20" s="515"/>
      <c r="O20" s="515"/>
      <c r="P20" s="515"/>
      <c r="Q20" s="514" t="e">
        <f>F20/F21</f>
        <v>#DIV/0!</v>
      </c>
      <c r="R20" s="515"/>
      <c r="S20" s="515"/>
      <c r="T20" s="515"/>
      <c r="U20" s="515"/>
      <c r="V20" s="515"/>
      <c r="W20" s="509" t="e">
        <f>H20/H21</f>
        <v>#DIV/0!</v>
      </c>
      <c r="X20" s="518">
        <v>30</v>
      </c>
      <c r="Y20" s="510" t="e">
        <f>IF(W20&gt;=K20,X20,((W20*X20)/K20))</f>
        <v>#DIV/0!</v>
      </c>
      <c r="Z20" s="518"/>
      <c r="AA20" s="519"/>
      <c r="AB20" s="519"/>
      <c r="AC20" s="519"/>
      <c r="AD20" s="519"/>
      <c r="AE20" s="520"/>
      <c r="AF20" s="521"/>
      <c r="AG20" s="521"/>
      <c r="AH20" s="521"/>
    </row>
    <row r="21" spans="1:36" s="169" customFormat="1" ht="45" x14ac:dyDescent="0.25">
      <c r="A21" s="512"/>
      <c r="B21" s="497"/>
      <c r="C21" s="177" t="s">
        <v>330</v>
      </c>
      <c r="D21" s="501"/>
      <c r="E21" s="178"/>
      <c r="F21" s="178"/>
      <c r="G21" s="178"/>
      <c r="H21" s="178"/>
      <c r="I21" s="513"/>
      <c r="J21" s="512"/>
      <c r="K21" s="516"/>
      <c r="L21" s="517"/>
      <c r="M21" s="517"/>
      <c r="N21" s="515"/>
      <c r="O21" s="515"/>
      <c r="P21" s="515"/>
      <c r="Q21" s="514"/>
      <c r="R21" s="515"/>
      <c r="S21" s="515"/>
      <c r="T21" s="515"/>
      <c r="U21" s="515"/>
      <c r="V21" s="515"/>
      <c r="W21" s="509"/>
      <c r="X21" s="518"/>
      <c r="Y21" s="511"/>
      <c r="Z21" s="518"/>
      <c r="AA21" s="519"/>
      <c r="AB21" s="519"/>
      <c r="AC21" s="519"/>
      <c r="AD21" s="519"/>
      <c r="AE21" s="520"/>
      <c r="AF21" s="521"/>
      <c r="AG21" s="521"/>
      <c r="AH21" s="521"/>
    </row>
    <row r="22" spans="1:36" s="169" customFormat="1" ht="15.75" x14ac:dyDescent="0.25">
      <c r="A22" s="522"/>
      <c r="B22" s="497" t="s">
        <v>331</v>
      </c>
      <c r="C22" s="177" t="s">
        <v>332</v>
      </c>
      <c r="D22" s="500">
        <v>1</v>
      </c>
      <c r="E22" s="178"/>
      <c r="F22" s="178"/>
      <c r="G22" s="178"/>
      <c r="H22" s="178"/>
      <c r="I22" s="513" t="s">
        <v>168</v>
      </c>
      <c r="J22" s="512"/>
      <c r="K22" s="516">
        <v>0.82</v>
      </c>
      <c r="L22" s="517"/>
      <c r="M22" s="517"/>
      <c r="N22" s="514" t="e">
        <f t="shared" ref="N22" si="0">E22/E23</f>
        <v>#DIV/0!</v>
      </c>
      <c r="O22" s="515"/>
      <c r="P22" s="515"/>
      <c r="Q22" s="514" t="e">
        <f t="shared" ref="Q22" si="1">F22/F23</f>
        <v>#DIV/0!</v>
      </c>
      <c r="R22" s="515"/>
      <c r="S22" s="515"/>
      <c r="T22" s="523" t="e">
        <f t="shared" ref="T22" si="2">G22/G23</f>
        <v>#DIV/0!</v>
      </c>
      <c r="U22" s="515"/>
      <c r="V22" s="515"/>
      <c r="W22" s="509" t="e">
        <f>H22/H23</f>
        <v>#DIV/0!</v>
      </c>
      <c r="X22" s="518">
        <v>30</v>
      </c>
      <c r="Y22" s="510" t="e">
        <f t="shared" ref="Y22" si="3">IF(W22&gt;=K22,X22,((W22*X22)/K22))</f>
        <v>#DIV/0!</v>
      </c>
      <c r="Z22" s="518"/>
      <c r="AA22" s="519"/>
      <c r="AB22" s="519"/>
      <c r="AC22" s="519"/>
      <c r="AD22" s="519"/>
      <c r="AE22" s="520"/>
      <c r="AF22" s="521"/>
      <c r="AG22" s="521"/>
      <c r="AH22" s="521"/>
    </row>
    <row r="23" spans="1:36" s="169" customFormat="1" ht="45" x14ac:dyDescent="0.25">
      <c r="A23" s="522"/>
      <c r="B23" s="497"/>
      <c r="C23" s="177" t="s">
        <v>333</v>
      </c>
      <c r="D23" s="501"/>
      <c r="E23" s="178"/>
      <c r="F23" s="178"/>
      <c r="G23" s="178"/>
      <c r="H23" s="178"/>
      <c r="I23" s="513"/>
      <c r="J23" s="512"/>
      <c r="K23" s="516"/>
      <c r="L23" s="517"/>
      <c r="M23" s="517"/>
      <c r="N23" s="514"/>
      <c r="O23" s="515"/>
      <c r="P23" s="515"/>
      <c r="Q23" s="514"/>
      <c r="R23" s="515"/>
      <c r="S23" s="515"/>
      <c r="T23" s="523"/>
      <c r="U23" s="515"/>
      <c r="V23" s="515"/>
      <c r="W23" s="509"/>
      <c r="X23" s="518"/>
      <c r="Y23" s="511"/>
      <c r="Z23" s="518"/>
      <c r="AA23" s="519"/>
      <c r="AB23" s="519"/>
      <c r="AC23" s="519"/>
      <c r="AD23" s="519"/>
      <c r="AE23" s="520"/>
      <c r="AF23" s="521"/>
      <c r="AG23" s="521"/>
      <c r="AH23" s="521"/>
    </row>
    <row r="24" spans="1:36" s="169" customFormat="1" ht="15.75" x14ac:dyDescent="0.25">
      <c r="A24" s="522"/>
      <c r="B24" s="497" t="s">
        <v>334</v>
      </c>
      <c r="C24" s="177" t="s">
        <v>335</v>
      </c>
      <c r="D24" s="500">
        <v>1</v>
      </c>
      <c r="E24" s="178"/>
      <c r="F24" s="178"/>
      <c r="G24" s="178"/>
      <c r="H24" s="178"/>
      <c r="I24" s="513" t="s">
        <v>63</v>
      </c>
      <c r="J24" s="512"/>
      <c r="K24" s="516">
        <v>0.82</v>
      </c>
      <c r="L24" s="517"/>
      <c r="M24" s="517"/>
      <c r="N24" s="514"/>
      <c r="O24" s="515"/>
      <c r="P24" s="515"/>
      <c r="Q24" s="514" t="e">
        <f>F24/F25</f>
        <v>#DIV/0!</v>
      </c>
      <c r="R24" s="515"/>
      <c r="S24" s="515"/>
      <c r="T24" s="515"/>
      <c r="U24" s="515"/>
      <c r="V24" s="515"/>
      <c r="W24" s="509" t="e">
        <f>H24/H25</f>
        <v>#DIV/0!</v>
      </c>
      <c r="X24" s="518">
        <v>20</v>
      </c>
      <c r="Y24" s="510" t="e">
        <f t="shared" ref="Y24" si="4">IF(W24&gt;=K24,X24,((W24*X24)/K24))</f>
        <v>#DIV/0!</v>
      </c>
      <c r="Z24" s="518"/>
      <c r="AA24" s="519"/>
      <c r="AB24" s="519"/>
      <c r="AC24" s="519"/>
      <c r="AD24" s="519"/>
      <c r="AE24" s="520"/>
      <c r="AF24" s="521"/>
      <c r="AG24" s="521"/>
      <c r="AH24" s="521"/>
    </row>
    <row r="25" spans="1:36" s="169" customFormat="1" ht="30" x14ac:dyDescent="0.25">
      <c r="A25" s="522"/>
      <c r="B25" s="497"/>
      <c r="C25" s="177" t="s">
        <v>336</v>
      </c>
      <c r="D25" s="501"/>
      <c r="E25" s="178"/>
      <c r="F25" s="178"/>
      <c r="G25" s="178"/>
      <c r="H25" s="178"/>
      <c r="I25" s="513"/>
      <c r="J25" s="512"/>
      <c r="K25" s="516"/>
      <c r="L25" s="517"/>
      <c r="M25" s="517"/>
      <c r="N25" s="514"/>
      <c r="O25" s="515"/>
      <c r="P25" s="515"/>
      <c r="Q25" s="514"/>
      <c r="R25" s="515"/>
      <c r="S25" s="515"/>
      <c r="T25" s="515"/>
      <c r="U25" s="515"/>
      <c r="V25" s="515"/>
      <c r="W25" s="509"/>
      <c r="X25" s="518"/>
      <c r="Y25" s="511"/>
      <c r="Z25" s="518"/>
      <c r="AA25" s="519"/>
      <c r="AB25" s="519"/>
      <c r="AC25" s="519"/>
      <c r="AD25" s="519"/>
      <c r="AE25" s="179"/>
    </row>
    <row r="26" spans="1:36" ht="15.75" x14ac:dyDescent="0.25">
      <c r="A26" s="518" t="s">
        <v>40</v>
      </c>
      <c r="B26" s="518"/>
      <c r="C26" s="518"/>
      <c r="D26" s="534" t="s">
        <v>28</v>
      </c>
      <c r="E26" s="534"/>
      <c r="F26" s="534"/>
      <c r="G26" s="534"/>
      <c r="H26" s="534"/>
      <c r="I26" s="534"/>
      <c r="J26" s="518" t="s">
        <v>29</v>
      </c>
      <c r="K26" s="518"/>
      <c r="L26" s="518"/>
      <c r="M26" s="518"/>
      <c r="N26" s="518"/>
      <c r="O26" s="518"/>
      <c r="P26" s="518"/>
      <c r="Q26" s="518"/>
      <c r="R26" s="518">
        <v>0</v>
      </c>
      <c r="S26" s="518"/>
      <c r="T26" s="535">
        <f>R26/R27</f>
        <v>0</v>
      </c>
      <c r="U26" s="535"/>
      <c r="V26" s="536" t="s">
        <v>31</v>
      </c>
      <c r="W26" s="537"/>
      <c r="X26" s="537"/>
      <c r="Y26" s="537"/>
      <c r="Z26" s="538"/>
      <c r="AA26" s="532" t="e">
        <f>SUM(Y18:Y25)</f>
        <v>#DIV/0!</v>
      </c>
      <c r="AB26" s="532"/>
      <c r="AC26" s="532"/>
      <c r="AD26" s="532"/>
    </row>
    <row r="27" spans="1:36" ht="15.75" x14ac:dyDescent="0.25">
      <c r="A27" s="518"/>
      <c r="B27" s="518"/>
      <c r="C27" s="518"/>
      <c r="D27" s="534"/>
      <c r="E27" s="534"/>
      <c r="F27" s="534"/>
      <c r="G27" s="534"/>
      <c r="H27" s="534"/>
      <c r="I27" s="534"/>
      <c r="J27" s="518" t="s">
        <v>30</v>
      </c>
      <c r="K27" s="518"/>
      <c r="L27" s="518"/>
      <c r="M27" s="518"/>
      <c r="N27" s="518"/>
      <c r="O27" s="518"/>
      <c r="P27" s="518"/>
      <c r="Q27" s="518"/>
      <c r="R27" s="518">
        <v>4</v>
      </c>
      <c r="S27" s="518"/>
      <c r="T27" s="535"/>
      <c r="U27" s="535"/>
      <c r="V27" s="539"/>
      <c r="W27" s="540"/>
      <c r="X27" s="540"/>
      <c r="Y27" s="540"/>
      <c r="Z27" s="541"/>
      <c r="AA27" s="532"/>
      <c r="AB27" s="532"/>
      <c r="AC27" s="532"/>
      <c r="AD27" s="532"/>
    </row>
    <row r="28" spans="1:36" ht="15.75" x14ac:dyDescent="0.25">
      <c r="A28" s="533" t="s">
        <v>17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180"/>
      <c r="AF28" s="180"/>
      <c r="AG28" s="180"/>
      <c r="AH28" s="180"/>
      <c r="AI28" s="181"/>
      <c r="AJ28" s="181"/>
    </row>
    <row r="29" spans="1:36" ht="15.75" x14ac:dyDescent="0.25">
      <c r="A29" s="533" t="s">
        <v>0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180"/>
      <c r="AF29" s="180"/>
      <c r="AG29" s="180"/>
      <c r="AH29" s="181"/>
      <c r="AI29" s="181"/>
      <c r="AJ29" s="181"/>
    </row>
    <row r="30" spans="1:36" ht="15.75" x14ac:dyDescent="0.25">
      <c r="A30" s="524" t="s">
        <v>326</v>
      </c>
      <c r="B30" s="525"/>
      <c r="C30" s="526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182"/>
      <c r="AD30" s="183"/>
      <c r="AE30" s="180"/>
      <c r="AF30" s="180"/>
      <c r="AG30" s="180"/>
      <c r="AH30" s="181"/>
      <c r="AI30" s="181"/>
      <c r="AJ30" s="181"/>
    </row>
    <row r="31" spans="1:36" ht="15.75" x14ac:dyDescent="0.25">
      <c r="A31" s="528" t="str">
        <f>B20</f>
        <v>Grado de Cumplimiento de planes de mejoramiento</v>
      </c>
      <c r="B31" s="528"/>
      <c r="C31" s="529"/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1"/>
      <c r="AE31" s="180"/>
      <c r="AF31" s="180"/>
      <c r="AG31" s="180"/>
      <c r="AH31" s="181"/>
      <c r="AI31" s="181"/>
      <c r="AJ31" s="181"/>
    </row>
    <row r="32" spans="1:36" ht="15.75" x14ac:dyDescent="0.25">
      <c r="A32" s="528" t="str">
        <f>B22</f>
        <v xml:space="preserve">Grado de cumplimiento de acciones </v>
      </c>
      <c r="B32" s="528"/>
      <c r="C32" s="529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1"/>
      <c r="AE32" s="180"/>
      <c r="AF32" s="180"/>
      <c r="AG32" s="180"/>
      <c r="AH32" s="181"/>
      <c r="AI32" s="181"/>
      <c r="AJ32" s="181"/>
    </row>
    <row r="33" spans="1:36" ht="15.75" x14ac:dyDescent="0.25">
      <c r="A33" s="528" t="str">
        <f>B24</f>
        <v>Grado de Cumplimiento de  requisitos de norma Auditoria Interna</v>
      </c>
      <c r="B33" s="528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180"/>
      <c r="AF33" s="180"/>
      <c r="AG33" s="180"/>
      <c r="AH33" s="181"/>
      <c r="AI33" s="181"/>
      <c r="AJ33" s="181"/>
    </row>
    <row r="34" spans="1:36" ht="15.75" x14ac:dyDescent="0.25">
      <c r="A34" s="533" t="s">
        <v>18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180"/>
      <c r="AF34" s="180"/>
      <c r="AG34" s="180"/>
      <c r="AH34" s="180"/>
      <c r="AI34" s="181"/>
      <c r="AJ34" s="181"/>
    </row>
    <row r="35" spans="1:36" ht="15.75" x14ac:dyDescent="0.25">
      <c r="A35" s="544"/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6"/>
      <c r="AE35" s="184"/>
      <c r="AG35" s="184"/>
      <c r="AH35" s="184"/>
      <c r="AI35" s="184"/>
      <c r="AJ35" s="184"/>
    </row>
    <row r="36" spans="1:36" s="165" customFormat="1" ht="15.75" thickBot="1" x14ac:dyDescent="0.25">
      <c r="A36" s="185"/>
      <c r="B36" s="186"/>
      <c r="C36" s="547" t="s">
        <v>337</v>
      </c>
      <c r="D36" s="547"/>
      <c r="E36" s="547"/>
      <c r="F36" s="547"/>
      <c r="G36" s="187"/>
      <c r="H36" s="187"/>
      <c r="I36" s="188"/>
      <c r="J36" s="548"/>
      <c r="K36" s="548"/>
      <c r="L36" s="548"/>
      <c r="M36" s="548"/>
      <c r="N36" s="548"/>
      <c r="O36" s="548"/>
      <c r="P36" s="548"/>
      <c r="Q36" s="548"/>
      <c r="R36" s="548"/>
      <c r="S36" s="189"/>
      <c r="T36" s="189"/>
      <c r="U36" s="548" t="s">
        <v>338</v>
      </c>
      <c r="V36" s="548"/>
      <c r="W36" s="548"/>
      <c r="X36" s="548"/>
      <c r="Y36" s="548"/>
      <c r="Z36" s="548"/>
      <c r="AA36" s="548"/>
      <c r="AB36" s="548"/>
      <c r="AC36" s="548"/>
      <c r="AD36" s="189"/>
      <c r="AE36" s="190"/>
      <c r="AF36" s="190"/>
      <c r="AG36" s="190"/>
      <c r="AH36" s="190"/>
      <c r="AI36" s="190"/>
      <c r="AJ36" s="190"/>
    </row>
    <row r="37" spans="1:36" s="165" customFormat="1" ht="15.75" x14ac:dyDescent="0.25">
      <c r="A37" s="185"/>
      <c r="B37" s="489" t="s">
        <v>19</v>
      </c>
      <c r="C37" s="489"/>
      <c r="D37" s="489"/>
      <c r="E37" s="489"/>
      <c r="F37" s="489"/>
      <c r="G37" s="489"/>
      <c r="H37" s="489"/>
      <c r="I37" s="489"/>
      <c r="J37" s="191"/>
      <c r="K37" s="192" t="s">
        <v>22</v>
      </c>
      <c r="L37" s="192"/>
      <c r="M37" s="192"/>
      <c r="N37" s="192"/>
      <c r="O37" s="192"/>
      <c r="P37" s="192"/>
      <c r="Q37" s="185"/>
      <c r="R37" s="193"/>
      <c r="S37" s="193"/>
      <c r="T37" s="489" t="s">
        <v>23</v>
      </c>
      <c r="U37" s="489"/>
      <c r="V37" s="489"/>
      <c r="W37" s="489"/>
      <c r="X37" s="489"/>
      <c r="Y37" s="489"/>
      <c r="Z37" s="489"/>
      <c r="AA37" s="489"/>
      <c r="AB37" s="489"/>
      <c r="AC37" s="192"/>
      <c r="AD37" s="193"/>
      <c r="AE37" s="194"/>
      <c r="AF37" s="194"/>
      <c r="AG37" s="194"/>
      <c r="AH37" s="194"/>
      <c r="AI37" s="194"/>
      <c r="AJ37" s="194"/>
    </row>
    <row r="38" spans="1:36" s="165" customFormat="1" ht="11.25" x14ac:dyDescent="0.25">
      <c r="U38" s="195"/>
      <c r="X38" s="195"/>
      <c r="Y38" s="195"/>
      <c r="Z38" s="195"/>
      <c r="AA38" s="195"/>
      <c r="AI38" s="190"/>
    </row>
    <row r="39" spans="1:36" s="162" customFormat="1" ht="14.25" x14ac:dyDescent="0.25">
      <c r="B39" s="196"/>
      <c r="C39" s="197"/>
      <c r="D39" s="197"/>
      <c r="E39" s="197"/>
      <c r="F39" s="197"/>
      <c r="G39" s="197"/>
      <c r="H39" s="197"/>
      <c r="I39" s="197"/>
      <c r="J39" s="197"/>
      <c r="K39" s="196"/>
      <c r="L39" s="197"/>
      <c r="M39" s="197"/>
      <c r="N39" s="197"/>
      <c r="O39" s="197"/>
      <c r="P39" s="197"/>
      <c r="Q39" s="196"/>
      <c r="AI39" s="198"/>
    </row>
    <row r="40" spans="1:36" s="162" customFormat="1" ht="14.25" x14ac:dyDescent="0.25">
      <c r="AI40" s="198"/>
    </row>
    <row r="41" spans="1:36" s="162" customFormat="1" ht="14.25" x14ac:dyDescent="0.25"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I41" s="198"/>
    </row>
    <row r="42" spans="1:36" x14ac:dyDescent="0.25"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542"/>
      <c r="Z42" s="542"/>
      <c r="AA42" s="542"/>
    </row>
  </sheetData>
  <mergeCells count="128">
    <mergeCell ref="B37:I37"/>
    <mergeCell ref="T37:AB37"/>
    <mergeCell ref="C41:AA42"/>
    <mergeCell ref="A33:B33"/>
    <mergeCell ref="C33:AD33"/>
    <mergeCell ref="A34:AD34"/>
    <mergeCell ref="A35:AD35"/>
    <mergeCell ref="C36:F36"/>
    <mergeCell ref="J36:R36"/>
    <mergeCell ref="U36:AC36"/>
    <mergeCell ref="A30:B30"/>
    <mergeCell ref="C30:AB30"/>
    <mergeCell ref="A31:B31"/>
    <mergeCell ref="C31:AD31"/>
    <mergeCell ref="A32:B32"/>
    <mergeCell ref="C32:AD32"/>
    <mergeCell ref="AA26:AD27"/>
    <mergeCell ref="J27:Q27"/>
    <mergeCell ref="R27:S27"/>
    <mergeCell ref="A28:AD28"/>
    <mergeCell ref="A29:B29"/>
    <mergeCell ref="C29:AD29"/>
    <mergeCell ref="A26:C27"/>
    <mergeCell ref="D26:I27"/>
    <mergeCell ref="J26:Q26"/>
    <mergeCell ref="R26:S26"/>
    <mergeCell ref="T26:U27"/>
    <mergeCell ref="V26:Z27"/>
    <mergeCell ref="U24:U25"/>
    <mergeCell ref="V24:V25"/>
    <mergeCell ref="W24:W25"/>
    <mergeCell ref="L24:L25"/>
    <mergeCell ref="M24:M25"/>
    <mergeCell ref="N24:N25"/>
    <mergeCell ref="O24:O25"/>
    <mergeCell ref="P24:P25"/>
    <mergeCell ref="Q24:Q25"/>
    <mergeCell ref="A24:A25"/>
    <mergeCell ref="B24:B25"/>
    <mergeCell ref="D24:D25"/>
    <mergeCell ref="I24:I25"/>
    <mergeCell ref="J24:J25"/>
    <mergeCell ref="K24:K25"/>
    <mergeCell ref="R22:R23"/>
    <mergeCell ref="S22:S23"/>
    <mergeCell ref="T22:T23"/>
    <mergeCell ref="A22:A23"/>
    <mergeCell ref="B22:B23"/>
    <mergeCell ref="D22:D23"/>
    <mergeCell ref="I22:I23"/>
    <mergeCell ref="J22:J23"/>
    <mergeCell ref="K22:K23"/>
    <mergeCell ref="R24:R25"/>
    <mergeCell ref="S24:S25"/>
    <mergeCell ref="T24:T25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X20:X21"/>
    <mergeCell ref="Y20:Y21"/>
    <mergeCell ref="Z20:Z21"/>
    <mergeCell ref="AA20:AD21"/>
    <mergeCell ref="AE20:AH24"/>
    <mergeCell ref="X22:X23"/>
    <mergeCell ref="Y22:Y23"/>
    <mergeCell ref="Z22:Z23"/>
    <mergeCell ref="AA22:AD23"/>
    <mergeCell ref="X24:X25"/>
    <mergeCell ref="Y24:Y25"/>
    <mergeCell ref="Z24:Z25"/>
    <mergeCell ref="AA24:AD25"/>
    <mergeCell ref="U20:U21"/>
    <mergeCell ref="V20:V21"/>
    <mergeCell ref="K20:K21"/>
    <mergeCell ref="L20:L21"/>
    <mergeCell ref="M20:M21"/>
    <mergeCell ref="N20:N21"/>
    <mergeCell ref="O20:O21"/>
    <mergeCell ref="P20:P21"/>
    <mergeCell ref="W20:W21"/>
    <mergeCell ref="A20:A21"/>
    <mergeCell ref="B20:B21"/>
    <mergeCell ref="D20:D21"/>
    <mergeCell ref="I20:I21"/>
    <mergeCell ref="J20:J21"/>
    <mergeCell ref="Q20:Q21"/>
    <mergeCell ref="R20:R21"/>
    <mergeCell ref="S20:S21"/>
    <mergeCell ref="T20:T21"/>
    <mergeCell ref="C16:C17"/>
    <mergeCell ref="D16:D17"/>
    <mergeCell ref="E16:E17"/>
    <mergeCell ref="F16:F17"/>
    <mergeCell ref="K18:K19"/>
    <mergeCell ref="N18:N19"/>
    <mergeCell ref="W18:W19"/>
    <mergeCell ref="X18:X19"/>
    <mergeCell ref="Y18:Y19"/>
    <mergeCell ref="B10:AD10"/>
    <mergeCell ref="A11:AD11"/>
    <mergeCell ref="A12:AD12"/>
    <mergeCell ref="A13:AD13"/>
    <mergeCell ref="A14:AD14"/>
    <mergeCell ref="A15:AD15"/>
    <mergeCell ref="X16:Z16"/>
    <mergeCell ref="AA16:AD17"/>
    <mergeCell ref="A18:A19"/>
    <mergeCell ref="B18:B19"/>
    <mergeCell ref="C18:C19"/>
    <mergeCell ref="D18:D19"/>
    <mergeCell ref="E18:E19"/>
    <mergeCell ref="H18:H19"/>
    <mergeCell ref="I18:I19"/>
    <mergeCell ref="J18:J19"/>
    <mergeCell ref="G16:G17"/>
    <mergeCell ref="H16:H17"/>
    <mergeCell ref="I16:I17"/>
    <mergeCell ref="J16:J17"/>
    <mergeCell ref="K16:K17"/>
    <mergeCell ref="L16:W16"/>
    <mergeCell ref="A16:A17"/>
    <mergeCell ref="B16:B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selection activeCell="C4" sqref="C4"/>
    </sheetView>
  </sheetViews>
  <sheetFormatPr baseColWidth="10" defaultColWidth="11.42578125" defaultRowHeight="15" x14ac:dyDescent="0.25"/>
  <cols>
    <col min="1" max="1" width="6.140625" customWidth="1"/>
    <col min="2" max="2" width="22.85546875" style="2" customWidth="1"/>
    <col min="3" max="3" width="39.5703125" style="1" customWidth="1"/>
    <col min="4" max="8" width="5.28515625" style="1" customWidth="1"/>
    <col min="9" max="9" width="5.85546875" style="1" customWidth="1"/>
    <col min="10" max="10" width="6.140625" style="1" customWidth="1"/>
    <col min="11" max="11" width="5.28515625" style="2" customWidth="1"/>
    <col min="12" max="12" width="4" style="1" customWidth="1"/>
    <col min="13" max="15" width="3.42578125" style="1" customWidth="1"/>
    <col min="16" max="16" width="3.7109375" style="1" bestFit="1" customWidth="1"/>
    <col min="17" max="17" width="4.5703125" style="2" bestFit="1" customWidth="1"/>
    <col min="18" max="22" width="3.42578125" customWidth="1"/>
    <col min="23" max="23" width="4.140625" customWidth="1"/>
    <col min="24" max="24" width="4.85546875" customWidth="1"/>
    <col min="25" max="25" width="6.42578125" bestFit="1" customWidth="1"/>
    <col min="26" max="26" width="6.5703125" customWidth="1"/>
    <col min="27" max="27" width="8.28515625" customWidth="1"/>
    <col min="28" max="28" width="10.42578125" customWidth="1"/>
    <col min="29" max="29" width="10.7109375" customWidth="1"/>
    <col min="30" max="30" width="9.85546875" customWidth="1"/>
    <col min="31" max="31" width="8.28515625" customWidth="1"/>
  </cols>
  <sheetData>
    <row r="1" spans="1:31" s="7" customFormat="1" ht="14.25" x14ac:dyDescent="0.2"/>
    <row r="2" spans="1:31" s="7" customFormat="1" ht="14.25" x14ac:dyDescent="0.2"/>
    <row r="3" spans="1:31" s="7" customFormat="1" ht="14.25" x14ac:dyDescent="0.2"/>
    <row r="4" spans="1:31" s="7" customFormat="1" ht="14.25" x14ac:dyDescent="0.2"/>
    <row r="5" spans="1:31" s="7" customFormat="1" ht="14.25" x14ac:dyDescent="0.2"/>
    <row r="6" spans="1:31" s="7" customFormat="1" ht="14.25" x14ac:dyDescent="0.2"/>
    <row r="7" spans="1:31" s="7" customFormat="1" ht="14.25" x14ac:dyDescent="0.2"/>
    <row r="8" spans="1:31" s="7" customFormat="1" ht="14.25" x14ac:dyDescent="0.2"/>
    <row r="9" spans="1:31" s="7" customFormat="1" ht="14.25" x14ac:dyDescent="0.2">
      <c r="C9" s="7" t="s">
        <v>65</v>
      </c>
    </row>
    <row r="10" spans="1:31" s="5" customFormat="1" ht="15.75" customHeight="1" x14ac:dyDescent="0.25">
      <c r="B10" s="260" t="s">
        <v>38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3"/>
    </row>
    <row r="11" spans="1:31" ht="15.75" x14ac:dyDescent="0.25">
      <c r="A11" s="261" t="s">
        <v>36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14"/>
    </row>
    <row r="12" spans="1:31" ht="18" customHeight="1" x14ac:dyDescent="0.25">
      <c r="A12" s="262" t="s">
        <v>66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6"/>
    </row>
    <row r="13" spans="1:31" ht="15.75" x14ac:dyDescent="0.25">
      <c r="A13" s="262" t="s">
        <v>67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6"/>
    </row>
    <row r="14" spans="1:31" s="5" customFormat="1" ht="23.25" customHeight="1" x14ac:dyDescent="0.25">
      <c r="A14" s="262" t="s">
        <v>68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6"/>
    </row>
    <row r="15" spans="1:31" s="5" customFormat="1" ht="15.75" x14ac:dyDescent="0.25">
      <c r="A15" s="263" t="s">
        <v>69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6"/>
    </row>
    <row r="16" spans="1:31" s="3" customFormat="1" ht="32.25" customHeight="1" x14ac:dyDescent="0.2">
      <c r="A16" s="264" t="s">
        <v>37</v>
      </c>
      <c r="B16" s="264" t="s">
        <v>0</v>
      </c>
      <c r="C16" s="264" t="s">
        <v>1</v>
      </c>
      <c r="D16" s="266" t="s">
        <v>39</v>
      </c>
      <c r="E16" s="266" t="s">
        <v>32</v>
      </c>
      <c r="F16" s="266" t="s">
        <v>33</v>
      </c>
      <c r="G16" s="266" t="s">
        <v>34</v>
      </c>
      <c r="H16" s="266" t="s">
        <v>35</v>
      </c>
      <c r="I16" s="266" t="s">
        <v>2</v>
      </c>
      <c r="J16" s="266" t="s">
        <v>3</v>
      </c>
      <c r="K16" s="266" t="s">
        <v>4</v>
      </c>
      <c r="L16" s="264" t="s">
        <v>21</v>
      </c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 t="s">
        <v>27</v>
      </c>
      <c r="Y16" s="264"/>
      <c r="Z16" s="264"/>
      <c r="AA16" s="265" t="s">
        <v>20</v>
      </c>
      <c r="AB16" s="265"/>
      <c r="AC16" s="265"/>
      <c r="AD16" s="265"/>
    </row>
    <row r="17" spans="1:31" s="3" customFormat="1" ht="122.25" customHeight="1" x14ac:dyDescent="0.2">
      <c r="A17" s="264"/>
      <c r="B17" s="264"/>
      <c r="C17" s="264"/>
      <c r="D17" s="266"/>
      <c r="E17" s="266"/>
      <c r="F17" s="266"/>
      <c r="G17" s="266"/>
      <c r="H17" s="266"/>
      <c r="I17" s="266"/>
      <c r="J17" s="266"/>
      <c r="K17" s="266"/>
      <c r="L17" s="37" t="s">
        <v>5</v>
      </c>
      <c r="M17" s="37" t="s">
        <v>6</v>
      </c>
      <c r="N17" s="37" t="s">
        <v>7</v>
      </c>
      <c r="O17" s="37" t="s">
        <v>8</v>
      </c>
      <c r="P17" s="37" t="s">
        <v>9</v>
      </c>
      <c r="Q17" s="37" t="s">
        <v>10</v>
      </c>
      <c r="R17" s="37" t="s">
        <v>11</v>
      </c>
      <c r="S17" s="37" t="s">
        <v>12</v>
      </c>
      <c r="T17" s="37" t="s">
        <v>13</v>
      </c>
      <c r="U17" s="37" t="s">
        <v>14</v>
      </c>
      <c r="V17" s="37" t="s">
        <v>15</v>
      </c>
      <c r="W17" s="37" t="s">
        <v>16</v>
      </c>
      <c r="X17" s="37" t="s">
        <v>24</v>
      </c>
      <c r="Y17" s="37" t="s">
        <v>25</v>
      </c>
      <c r="Z17" s="37" t="s">
        <v>26</v>
      </c>
      <c r="AA17" s="265"/>
      <c r="AB17" s="265"/>
      <c r="AC17" s="265"/>
      <c r="AD17" s="265"/>
    </row>
    <row r="18" spans="1:31" s="39" customFormat="1" ht="27.75" customHeight="1" x14ac:dyDescent="0.2">
      <c r="A18" s="269">
        <v>1</v>
      </c>
      <c r="B18" s="269" t="s">
        <v>70</v>
      </c>
      <c r="C18" s="36" t="s">
        <v>71</v>
      </c>
      <c r="D18" s="270">
        <v>1</v>
      </c>
      <c r="E18" s="36" t="s">
        <v>72</v>
      </c>
      <c r="F18" s="36"/>
      <c r="G18" s="36"/>
      <c r="H18" s="36">
        <v>51</v>
      </c>
      <c r="I18" s="287" t="s">
        <v>73</v>
      </c>
      <c r="J18" s="269"/>
      <c r="K18" s="275">
        <v>0.96</v>
      </c>
      <c r="L18" s="288"/>
      <c r="M18" s="288"/>
      <c r="N18" s="292"/>
      <c r="O18" s="292"/>
      <c r="P18" s="292"/>
      <c r="Q18" s="292" t="e">
        <f>+F18/F19</f>
        <v>#DIV/0!</v>
      </c>
      <c r="R18" s="292"/>
      <c r="S18" s="292"/>
      <c r="T18" s="292"/>
      <c r="U18" s="292"/>
      <c r="V18" s="292"/>
      <c r="W18" s="292">
        <f>+H18/H19</f>
        <v>1</v>
      </c>
      <c r="X18" s="289" t="s">
        <v>72</v>
      </c>
      <c r="Y18" s="289"/>
      <c r="Z18" s="289"/>
      <c r="AA18" s="290"/>
      <c r="AB18" s="289"/>
      <c r="AC18" s="289"/>
      <c r="AD18" s="289"/>
    </row>
    <row r="19" spans="1:31" s="39" customFormat="1" ht="24.75" customHeight="1" x14ac:dyDescent="0.2">
      <c r="A19" s="269"/>
      <c r="B19" s="269"/>
      <c r="C19" s="36" t="s">
        <v>74</v>
      </c>
      <c r="D19" s="271"/>
      <c r="E19" s="36" t="s">
        <v>72</v>
      </c>
      <c r="F19" s="36"/>
      <c r="G19" s="36"/>
      <c r="H19" s="36">
        <v>51</v>
      </c>
      <c r="I19" s="287"/>
      <c r="J19" s="269"/>
      <c r="K19" s="275"/>
      <c r="L19" s="288"/>
      <c r="M19" s="288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89"/>
      <c r="Y19" s="289"/>
      <c r="Z19" s="289"/>
      <c r="AA19" s="289"/>
      <c r="AB19" s="289"/>
      <c r="AC19" s="289"/>
      <c r="AD19" s="289"/>
    </row>
    <row r="20" spans="1:31" s="39" customFormat="1" ht="19.5" customHeight="1" x14ac:dyDescent="0.2">
      <c r="A20" s="291">
        <f>A18+1</f>
        <v>2</v>
      </c>
      <c r="B20" s="269" t="s">
        <v>75</v>
      </c>
      <c r="C20" s="36" t="s">
        <v>76</v>
      </c>
      <c r="D20" s="270">
        <v>1</v>
      </c>
      <c r="E20" s="36"/>
      <c r="F20" s="36"/>
      <c r="G20" s="36"/>
      <c r="H20" s="36">
        <v>68</v>
      </c>
      <c r="I20" s="287" t="s">
        <v>73</v>
      </c>
      <c r="J20" s="269"/>
      <c r="K20" s="275">
        <v>0.9</v>
      </c>
      <c r="L20" s="288"/>
      <c r="M20" s="288"/>
      <c r="N20" s="292"/>
      <c r="O20" s="292"/>
      <c r="P20" s="292"/>
      <c r="Q20" s="292" t="e">
        <f>+F20/F21</f>
        <v>#DIV/0!</v>
      </c>
      <c r="R20" s="292"/>
      <c r="S20" s="292"/>
      <c r="T20" s="292"/>
      <c r="U20" s="292"/>
      <c r="V20" s="292"/>
      <c r="W20" s="292">
        <f>+H20/H21</f>
        <v>1</v>
      </c>
      <c r="X20" s="289" t="s">
        <v>72</v>
      </c>
      <c r="Y20" s="289"/>
      <c r="Z20" s="289"/>
      <c r="AA20" s="289"/>
      <c r="AB20" s="289"/>
      <c r="AC20" s="289"/>
      <c r="AD20" s="289"/>
    </row>
    <row r="21" spans="1:31" s="39" customFormat="1" ht="30" customHeight="1" x14ac:dyDescent="0.2">
      <c r="A21" s="291"/>
      <c r="B21" s="269"/>
      <c r="C21" s="36" t="s">
        <v>77</v>
      </c>
      <c r="D21" s="271"/>
      <c r="E21" s="36"/>
      <c r="F21" s="36"/>
      <c r="G21" s="36"/>
      <c r="H21" s="36">
        <v>68</v>
      </c>
      <c r="I21" s="287"/>
      <c r="J21" s="269"/>
      <c r="K21" s="275"/>
      <c r="L21" s="288"/>
      <c r="M21" s="288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89"/>
      <c r="Y21" s="289"/>
      <c r="Z21" s="289"/>
      <c r="AA21" s="289"/>
      <c r="AB21" s="289"/>
      <c r="AC21" s="289"/>
      <c r="AD21" s="289"/>
    </row>
    <row r="22" spans="1:31" s="39" customFormat="1" ht="23.25" customHeight="1" x14ac:dyDescent="0.2">
      <c r="A22" s="291">
        <f>A20+1</f>
        <v>3</v>
      </c>
      <c r="B22" s="269" t="s">
        <v>78</v>
      </c>
      <c r="C22" s="36" t="s">
        <v>79</v>
      </c>
      <c r="D22" s="270">
        <v>2</v>
      </c>
      <c r="E22" s="36"/>
      <c r="F22" s="36"/>
      <c r="G22" s="36"/>
      <c r="H22" s="36">
        <v>31</v>
      </c>
      <c r="I22" s="287" t="s">
        <v>73</v>
      </c>
      <c r="J22" s="269"/>
      <c r="K22" s="275">
        <v>0.96</v>
      </c>
      <c r="L22" s="288"/>
      <c r="M22" s="288"/>
      <c r="N22" s="292"/>
      <c r="O22" s="292"/>
      <c r="P22" s="292"/>
      <c r="Q22" s="292" t="e">
        <f>+F22/F23</f>
        <v>#DIV/0!</v>
      </c>
      <c r="R22" s="292"/>
      <c r="S22" s="292"/>
      <c r="T22" s="292"/>
      <c r="U22" s="292"/>
      <c r="V22" s="292"/>
      <c r="W22" s="292">
        <f>+H22/H23</f>
        <v>1</v>
      </c>
      <c r="X22" s="289" t="s">
        <v>72</v>
      </c>
      <c r="Y22" s="289"/>
      <c r="Z22" s="289"/>
      <c r="AA22" s="289"/>
      <c r="AB22" s="289"/>
      <c r="AC22" s="289"/>
      <c r="AD22" s="289"/>
      <c r="AE22" s="40"/>
    </row>
    <row r="23" spans="1:31" s="39" customFormat="1" ht="30" customHeight="1" x14ac:dyDescent="0.2">
      <c r="A23" s="291"/>
      <c r="B23" s="269"/>
      <c r="C23" s="36" t="s">
        <v>80</v>
      </c>
      <c r="D23" s="271"/>
      <c r="E23" s="36"/>
      <c r="F23" s="36"/>
      <c r="G23" s="36"/>
      <c r="H23" s="36">
        <v>31</v>
      </c>
      <c r="I23" s="287"/>
      <c r="J23" s="269"/>
      <c r="K23" s="275"/>
      <c r="L23" s="288"/>
      <c r="M23" s="288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89"/>
      <c r="Y23" s="289"/>
      <c r="Z23" s="289"/>
      <c r="AA23" s="289"/>
      <c r="AB23" s="289"/>
      <c r="AC23" s="289"/>
      <c r="AD23" s="289"/>
      <c r="AE23" s="40"/>
    </row>
    <row r="24" spans="1:31" s="39" customFormat="1" ht="24.75" customHeight="1" x14ac:dyDescent="0.2">
      <c r="A24" s="291">
        <f>A22+1</f>
        <v>4</v>
      </c>
      <c r="B24" s="270" t="s">
        <v>81</v>
      </c>
      <c r="C24" s="36" t="s">
        <v>82</v>
      </c>
      <c r="D24" s="270">
        <v>3</v>
      </c>
      <c r="E24" s="36"/>
      <c r="F24" s="36"/>
      <c r="G24" s="36"/>
      <c r="H24" s="36">
        <v>12</v>
      </c>
      <c r="I24" s="293" t="s">
        <v>47</v>
      </c>
      <c r="J24" s="270"/>
      <c r="K24" s="278">
        <v>0.8</v>
      </c>
      <c r="L24" s="41"/>
      <c r="M24" s="41"/>
      <c r="N24" s="42"/>
      <c r="O24" s="42"/>
      <c r="P24" s="42"/>
      <c r="Q24" s="250"/>
      <c r="R24" s="42"/>
      <c r="S24" s="42"/>
      <c r="T24" s="42"/>
      <c r="U24" s="42"/>
      <c r="V24" s="42"/>
      <c r="W24" s="292">
        <f>+H24/H25</f>
        <v>0.92307692307692313</v>
      </c>
      <c r="X24" s="258" t="s">
        <v>72</v>
      </c>
      <c r="Y24" s="258"/>
      <c r="Z24" s="258"/>
      <c r="AA24" s="303"/>
      <c r="AB24" s="243"/>
      <c r="AC24" s="243"/>
      <c r="AD24" s="244"/>
      <c r="AE24" s="40"/>
    </row>
    <row r="25" spans="1:31" s="39" customFormat="1" ht="49.5" customHeight="1" x14ac:dyDescent="0.2">
      <c r="A25" s="291"/>
      <c r="B25" s="271"/>
      <c r="C25" s="36" t="s">
        <v>83</v>
      </c>
      <c r="D25" s="271"/>
      <c r="E25" s="36"/>
      <c r="F25" s="36"/>
      <c r="G25" s="36"/>
      <c r="H25" s="36">
        <v>13</v>
      </c>
      <c r="I25" s="294"/>
      <c r="J25" s="271"/>
      <c r="K25" s="279"/>
      <c r="L25" s="41"/>
      <c r="M25" s="41"/>
      <c r="N25" s="42"/>
      <c r="O25" s="42"/>
      <c r="P25" s="42"/>
      <c r="Q25" s="251"/>
      <c r="R25" s="42"/>
      <c r="S25" s="42"/>
      <c r="T25" s="42"/>
      <c r="U25" s="42"/>
      <c r="V25" s="42"/>
      <c r="W25" s="292"/>
      <c r="X25" s="259"/>
      <c r="Y25" s="259"/>
      <c r="Z25" s="259"/>
      <c r="AA25" s="245"/>
      <c r="AB25" s="246"/>
      <c r="AC25" s="246"/>
      <c r="AD25" s="247"/>
      <c r="AE25" s="40"/>
    </row>
    <row r="26" spans="1:31" s="10" customFormat="1" ht="27" customHeight="1" x14ac:dyDescent="0.25">
      <c r="A26" s="229" t="s">
        <v>40</v>
      </c>
      <c r="B26" s="229"/>
      <c r="C26" s="229"/>
      <c r="D26" s="230" t="s">
        <v>28</v>
      </c>
      <c r="E26" s="230"/>
      <c r="F26" s="230"/>
      <c r="G26" s="230"/>
      <c r="H26" s="230"/>
      <c r="I26" s="230"/>
      <c r="J26" s="229" t="s">
        <v>29</v>
      </c>
      <c r="K26" s="229"/>
      <c r="L26" s="229"/>
      <c r="M26" s="229"/>
      <c r="N26" s="229"/>
      <c r="O26" s="229"/>
      <c r="P26" s="229"/>
      <c r="Q26" s="229"/>
      <c r="R26" s="234">
        <v>4</v>
      </c>
      <c r="S26" s="234"/>
      <c r="T26" s="235">
        <f>R26/R27</f>
        <v>1</v>
      </c>
      <c r="U26" s="235"/>
      <c r="V26" s="230" t="s">
        <v>31</v>
      </c>
      <c r="W26" s="230"/>
      <c r="X26" s="230"/>
      <c r="Y26" s="230"/>
      <c r="Z26" s="230"/>
      <c r="AA26" s="230"/>
      <c r="AB26" s="295">
        <f>SUM(Y18:Y25)</f>
        <v>0</v>
      </c>
      <c r="AC26" s="296"/>
      <c r="AD26" s="297"/>
    </row>
    <row r="27" spans="1:31" s="10" customFormat="1" ht="40.5" customHeight="1" x14ac:dyDescent="0.25">
      <c r="A27" s="229"/>
      <c r="B27" s="229"/>
      <c r="C27" s="229"/>
      <c r="D27" s="230"/>
      <c r="E27" s="230"/>
      <c r="F27" s="230"/>
      <c r="G27" s="230"/>
      <c r="H27" s="230"/>
      <c r="I27" s="230"/>
      <c r="J27" s="229" t="s">
        <v>30</v>
      </c>
      <c r="K27" s="229"/>
      <c r="L27" s="229"/>
      <c r="M27" s="229"/>
      <c r="N27" s="229"/>
      <c r="O27" s="229"/>
      <c r="P27" s="229"/>
      <c r="Q27" s="229"/>
      <c r="R27" s="234">
        <v>4</v>
      </c>
      <c r="S27" s="234"/>
      <c r="T27" s="235"/>
      <c r="U27" s="235"/>
      <c r="V27" s="230"/>
      <c r="W27" s="230"/>
      <c r="X27" s="230"/>
      <c r="Y27" s="230"/>
      <c r="Z27" s="230"/>
      <c r="AA27" s="230"/>
      <c r="AB27" s="298"/>
      <c r="AC27" s="299"/>
      <c r="AD27" s="300"/>
    </row>
    <row r="28" spans="1:31" ht="23.25" customHeight="1" x14ac:dyDescent="0.25">
      <c r="A28" s="301" t="s">
        <v>17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2"/>
      <c r="AE28" s="15"/>
    </row>
    <row r="29" spans="1:31" x14ac:dyDescent="0.25">
      <c r="A29" s="223" t="s">
        <v>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15"/>
    </row>
    <row r="30" spans="1:31" ht="22.5" customHeight="1" x14ac:dyDescent="0.25">
      <c r="A30" s="308" t="s">
        <v>84</v>
      </c>
      <c r="B30" s="309"/>
      <c r="C30" s="310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2"/>
      <c r="AE30" s="15"/>
    </row>
    <row r="31" spans="1:31" ht="22.5" customHeight="1" x14ac:dyDescent="0.25">
      <c r="A31" s="304" t="s">
        <v>85</v>
      </c>
      <c r="B31" s="304"/>
      <c r="C31" s="305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15"/>
    </row>
    <row r="32" spans="1:31" x14ac:dyDescent="0.25">
      <c r="A32" s="304" t="s">
        <v>86</v>
      </c>
      <c r="B32" s="304"/>
      <c r="C32" s="305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15"/>
    </row>
    <row r="33" spans="1:31" ht="25.5" customHeight="1" x14ac:dyDescent="0.25">
      <c r="A33" s="304" t="s">
        <v>81</v>
      </c>
      <c r="B33" s="304"/>
      <c r="C33" s="305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15"/>
    </row>
    <row r="34" spans="1:31" ht="30.75" customHeight="1" x14ac:dyDescent="0.25">
      <c r="A34" s="223" t="s">
        <v>18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15"/>
    </row>
    <row r="35" spans="1:31" ht="54" customHeight="1" x14ac:dyDescent="0.25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18"/>
    </row>
    <row r="36" spans="1:31" x14ac:dyDescent="0.25">
      <c r="B36" s="19"/>
      <c r="C36" s="20"/>
      <c r="D36" s="20"/>
      <c r="E36" s="20"/>
      <c r="F36" s="20"/>
      <c r="G36" s="20"/>
      <c r="H36" s="20"/>
      <c r="I36" s="20"/>
      <c r="J36" s="20"/>
      <c r="K36" s="19"/>
      <c r="L36" s="20"/>
      <c r="M36" s="20"/>
      <c r="N36" s="20"/>
      <c r="O36" s="20"/>
      <c r="P36" s="20"/>
      <c r="Q36" s="19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5" customFormat="1" ht="11.25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3"/>
      <c r="V37" s="11"/>
      <c r="W37" s="11"/>
      <c r="X37" s="13"/>
      <c r="Y37" s="13"/>
      <c r="Z37" s="13"/>
      <c r="AA37" s="13"/>
      <c r="AB37" s="11"/>
      <c r="AC37" s="11"/>
      <c r="AD37" s="11"/>
      <c r="AE37" s="11"/>
    </row>
    <row r="38" spans="1:31" s="5" customFormat="1" x14ac:dyDescent="0.2">
      <c r="B38" s="24"/>
      <c r="C38" s="25" t="s">
        <v>87</v>
      </c>
      <c r="D38" s="28"/>
      <c r="E38" s="28"/>
      <c r="F38" s="28"/>
      <c r="G38" s="28"/>
      <c r="H38" s="28"/>
      <c r="I38" s="21"/>
      <c r="J38" s="26"/>
      <c r="K38" s="27"/>
      <c r="L38" s="27"/>
      <c r="M38" s="27"/>
      <c r="N38" s="27"/>
      <c r="O38" s="27"/>
      <c r="P38" s="27"/>
      <c r="Q38" s="27"/>
      <c r="R38" s="27"/>
      <c r="S38" s="12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2"/>
    </row>
    <row r="39" spans="1:31" s="5" customFormat="1" ht="15" customHeight="1" x14ac:dyDescent="0.2">
      <c r="B39" s="255" t="s">
        <v>19</v>
      </c>
      <c r="C39" s="255"/>
      <c r="D39" s="255"/>
      <c r="E39" s="255"/>
      <c r="F39" s="255"/>
      <c r="G39" s="255"/>
      <c r="H39" s="255"/>
      <c r="I39" s="255"/>
      <c r="J39" s="11"/>
      <c r="K39" s="255" t="s">
        <v>22</v>
      </c>
      <c r="L39" s="255"/>
      <c r="M39" s="255"/>
      <c r="N39" s="255"/>
      <c r="O39" s="255"/>
      <c r="P39" s="255"/>
      <c r="Q39" s="257" t="s">
        <v>23</v>
      </c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2"/>
    </row>
    <row r="40" spans="1:31" s="5" customFormat="1" ht="11.25" x14ac:dyDescent="0.2">
      <c r="U40" s="4"/>
      <c r="X40" s="4"/>
      <c r="Y40" s="4"/>
      <c r="Z40" s="4"/>
      <c r="AA40" s="4"/>
    </row>
    <row r="41" spans="1:31" s="7" customFormat="1" ht="14.25" x14ac:dyDescent="0.2">
      <c r="B41" s="8"/>
      <c r="C41" s="9"/>
      <c r="D41" s="9"/>
      <c r="E41" s="9"/>
      <c r="F41" s="9"/>
      <c r="G41" s="9"/>
      <c r="H41" s="9"/>
      <c r="I41" s="9"/>
      <c r="J41" s="9"/>
      <c r="K41" s="8"/>
      <c r="L41" s="9"/>
      <c r="M41" s="9"/>
      <c r="N41" s="9"/>
      <c r="O41" s="9"/>
      <c r="P41" s="9"/>
      <c r="Q41" s="8"/>
    </row>
    <row r="42" spans="1:31" s="7" customFormat="1" ht="14.25" x14ac:dyDescent="0.2"/>
    <row r="43" spans="1:31" s="7" customFormat="1" ht="14.25" x14ac:dyDescent="0.2"/>
  </sheetData>
  <mergeCells count="123">
    <mergeCell ref="A33:B33"/>
    <mergeCell ref="C33:AD33"/>
    <mergeCell ref="A34:AD34"/>
    <mergeCell ref="A35:AD35"/>
    <mergeCell ref="B39:I39"/>
    <mergeCell ref="K39:P39"/>
    <mergeCell ref="Q39:AD39"/>
    <mergeCell ref="A30:B30"/>
    <mergeCell ref="C30:AD30"/>
    <mergeCell ref="A31:B31"/>
    <mergeCell ref="C31:AD31"/>
    <mergeCell ref="A32:B32"/>
    <mergeCell ref="C32:AD32"/>
    <mergeCell ref="AB26:AD27"/>
    <mergeCell ref="J27:Q27"/>
    <mergeCell ref="R27:S27"/>
    <mergeCell ref="A28:AD28"/>
    <mergeCell ref="A29:B29"/>
    <mergeCell ref="C29:AD29"/>
    <mergeCell ref="X24:X25"/>
    <mergeCell ref="Y24:Y25"/>
    <mergeCell ref="Z24:Z25"/>
    <mergeCell ref="AA24:AD25"/>
    <mergeCell ref="A26:C27"/>
    <mergeCell ref="D26:I27"/>
    <mergeCell ref="J26:Q26"/>
    <mergeCell ref="R26:S26"/>
    <mergeCell ref="T26:U27"/>
    <mergeCell ref="V26:AA27"/>
    <mergeCell ref="Z22:Z23"/>
    <mergeCell ref="AA22:AD23"/>
    <mergeCell ref="A24:A25"/>
    <mergeCell ref="B24:B25"/>
    <mergeCell ref="D24:D25"/>
    <mergeCell ref="I24:I25"/>
    <mergeCell ref="J24:J25"/>
    <mergeCell ref="K24:K25"/>
    <mergeCell ref="Q24:Q25"/>
    <mergeCell ref="W24:W25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R18:R19"/>
    <mergeCell ref="S18:S19"/>
    <mergeCell ref="Z20:Z21"/>
    <mergeCell ref="AA20:AD21"/>
    <mergeCell ref="A22:A23"/>
    <mergeCell ref="B22:B23"/>
    <mergeCell ref="D22:D23"/>
    <mergeCell ref="I22:I23"/>
    <mergeCell ref="J22:J23"/>
    <mergeCell ref="K22:K23"/>
    <mergeCell ref="L22:L23"/>
    <mergeCell ref="M22:M23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C16:C17"/>
    <mergeCell ref="D16:D17"/>
    <mergeCell ref="E16:E17"/>
    <mergeCell ref="F16:F17"/>
    <mergeCell ref="Z18:Z19"/>
    <mergeCell ref="AA18:AD19"/>
    <mergeCell ref="A20:A21"/>
    <mergeCell ref="B20:B21"/>
    <mergeCell ref="D20:D21"/>
    <mergeCell ref="I20:I21"/>
    <mergeCell ref="J20:J21"/>
    <mergeCell ref="K20:K21"/>
    <mergeCell ref="L20:L21"/>
    <mergeCell ref="M20:M21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B10:AD10"/>
    <mergeCell ref="A11:AD11"/>
    <mergeCell ref="A12:AD12"/>
    <mergeCell ref="A13:AD13"/>
    <mergeCell ref="A14:AD14"/>
    <mergeCell ref="A15:AD15"/>
    <mergeCell ref="X16:Z16"/>
    <mergeCell ref="AA16:AD17"/>
    <mergeCell ref="A18:A19"/>
    <mergeCell ref="B18:B19"/>
    <mergeCell ref="D18:D19"/>
    <mergeCell ref="I18:I19"/>
    <mergeCell ref="J18:J19"/>
    <mergeCell ref="K18:K19"/>
    <mergeCell ref="L18:L19"/>
    <mergeCell ref="M18:M19"/>
    <mergeCell ref="G16:G17"/>
    <mergeCell ref="H16:H17"/>
    <mergeCell ref="I16:I17"/>
    <mergeCell ref="J16:J17"/>
    <mergeCell ref="K16:K17"/>
    <mergeCell ref="L16:W16"/>
    <mergeCell ref="A16:A17"/>
    <mergeCell ref="B16:B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6.140625" customWidth="1"/>
    <col min="2" max="2" width="26.85546875" style="2" customWidth="1"/>
    <col min="3" max="3" width="39.5703125" style="1" customWidth="1"/>
    <col min="4" max="4" width="5.28515625" style="1" customWidth="1"/>
    <col min="5" max="5" width="7.28515625" style="1" customWidth="1"/>
    <col min="6" max="6" width="7.5703125" style="1" customWidth="1"/>
    <col min="7" max="7" width="5.28515625" style="1" customWidth="1"/>
    <col min="8" max="8" width="7" style="1" customWidth="1"/>
    <col min="9" max="9" width="5.85546875" style="1" customWidth="1"/>
    <col min="10" max="10" width="6.140625" style="1" customWidth="1"/>
    <col min="11" max="11" width="6.140625" style="71" customWidth="1"/>
    <col min="12" max="16" width="4.7109375" style="1" customWidth="1"/>
    <col min="17" max="17" width="5.42578125" style="2" customWidth="1"/>
    <col min="18" max="23" width="4.7109375" customWidth="1"/>
    <col min="24" max="24" width="4.85546875" customWidth="1"/>
    <col min="25" max="25" width="6.42578125" bestFit="1" customWidth="1"/>
    <col min="26" max="26" width="6.5703125" customWidth="1"/>
    <col min="27" max="27" width="8.28515625" customWidth="1"/>
    <col min="28" max="28" width="10.42578125" customWidth="1"/>
    <col min="29" max="29" width="10.7109375" customWidth="1"/>
    <col min="30" max="30" width="15.85546875" customWidth="1"/>
    <col min="31" max="31" width="8.28515625" customWidth="1"/>
    <col min="32" max="32" width="6.28515625" bestFit="1" customWidth="1"/>
    <col min="33" max="33" width="6" customWidth="1"/>
    <col min="34" max="34" width="6.85546875" customWidth="1"/>
    <col min="36" max="36" width="8.42578125" customWidth="1"/>
  </cols>
  <sheetData>
    <row r="1" spans="1:36" s="7" customFormat="1" x14ac:dyDescent="0.25">
      <c r="K1" s="43"/>
    </row>
    <row r="2" spans="1:36" s="7" customFormat="1" x14ac:dyDescent="0.25">
      <c r="K2" s="43"/>
    </row>
    <row r="3" spans="1:36" s="7" customFormat="1" x14ac:dyDescent="0.25">
      <c r="K3" s="43"/>
    </row>
    <row r="4" spans="1:36" s="7" customFormat="1" x14ac:dyDescent="0.25">
      <c r="K4" s="43"/>
    </row>
    <row r="5" spans="1:36" s="7" customFormat="1" x14ac:dyDescent="0.25">
      <c r="K5" s="43"/>
    </row>
    <row r="6" spans="1:36" s="7" customFormat="1" x14ac:dyDescent="0.25">
      <c r="B6" s="7" t="s">
        <v>88</v>
      </c>
      <c r="K6" s="43"/>
      <c r="AJ6" s="44"/>
    </row>
    <row r="7" spans="1:36" s="5" customFormat="1" ht="15.75" customHeight="1" x14ac:dyDescent="0.25">
      <c r="B7" s="260" t="s">
        <v>38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3"/>
      <c r="AF7" s="23"/>
      <c r="AG7" s="23"/>
      <c r="AH7" s="23"/>
      <c r="AI7" s="23"/>
      <c r="AJ7" s="23"/>
    </row>
    <row r="8" spans="1:36" ht="15.75" x14ac:dyDescent="0.25">
      <c r="A8" s="261" t="s">
        <v>36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14"/>
      <c r="AF8" s="14"/>
      <c r="AG8" s="14"/>
      <c r="AH8" s="14"/>
      <c r="AI8" s="14"/>
      <c r="AJ8" s="14"/>
    </row>
    <row r="9" spans="1:36" s="46" customFormat="1" ht="18" customHeight="1" x14ac:dyDescent="0.2">
      <c r="A9" s="313" t="s">
        <v>89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45"/>
      <c r="AF9" s="45"/>
      <c r="AG9" s="45"/>
      <c r="AH9" s="45"/>
      <c r="AI9" s="45"/>
      <c r="AJ9" s="45"/>
    </row>
    <row r="10" spans="1:36" s="46" customFormat="1" ht="19.5" customHeight="1" x14ac:dyDescent="0.2">
      <c r="A10" s="314" t="s">
        <v>90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45"/>
      <c r="AF10" s="45"/>
      <c r="AG10" s="45"/>
      <c r="AH10" s="45"/>
      <c r="AI10" s="45"/>
      <c r="AJ10" s="45"/>
    </row>
    <row r="11" spans="1:36" s="47" customFormat="1" ht="19.5" customHeight="1" x14ac:dyDescent="0.2">
      <c r="A11" s="313" t="s">
        <v>91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45"/>
      <c r="AF11" s="45"/>
      <c r="AG11" s="45"/>
      <c r="AH11" s="45"/>
      <c r="AI11" s="45"/>
      <c r="AJ11" s="45"/>
    </row>
    <row r="12" spans="1:36" s="5" customFormat="1" ht="10.5" customHeight="1" x14ac:dyDescent="0.25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6"/>
      <c r="AF12" s="6"/>
      <c r="AG12" s="6"/>
      <c r="AH12" s="6"/>
      <c r="AI12" s="6"/>
      <c r="AJ12" s="6"/>
    </row>
    <row r="13" spans="1:36" s="3" customFormat="1" ht="27" customHeight="1" x14ac:dyDescent="0.2">
      <c r="A13" s="264" t="s">
        <v>37</v>
      </c>
      <c r="B13" s="264" t="s">
        <v>0</v>
      </c>
      <c r="C13" s="264" t="s">
        <v>1</v>
      </c>
      <c r="D13" s="266" t="s">
        <v>39</v>
      </c>
      <c r="E13" s="266" t="s">
        <v>32</v>
      </c>
      <c r="F13" s="266" t="s">
        <v>33</v>
      </c>
      <c r="G13" s="266" t="s">
        <v>34</v>
      </c>
      <c r="H13" s="266" t="s">
        <v>35</v>
      </c>
      <c r="I13" s="266" t="s">
        <v>2</v>
      </c>
      <c r="J13" s="266" t="s">
        <v>3</v>
      </c>
      <c r="K13" s="266" t="s">
        <v>4</v>
      </c>
      <c r="L13" s="264" t="s">
        <v>21</v>
      </c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 t="s">
        <v>27</v>
      </c>
      <c r="Y13" s="264"/>
      <c r="Z13" s="264"/>
      <c r="AA13" s="265" t="s">
        <v>20</v>
      </c>
      <c r="AB13" s="265"/>
      <c r="AC13" s="265"/>
      <c r="AD13" s="265"/>
    </row>
    <row r="14" spans="1:36" s="3" customFormat="1" ht="112.5" customHeight="1" x14ac:dyDescent="0.2">
      <c r="A14" s="264"/>
      <c r="B14" s="264"/>
      <c r="C14" s="264"/>
      <c r="D14" s="266"/>
      <c r="E14" s="266"/>
      <c r="F14" s="266"/>
      <c r="G14" s="266"/>
      <c r="H14" s="266"/>
      <c r="I14" s="266"/>
      <c r="J14" s="266"/>
      <c r="K14" s="266"/>
      <c r="L14" s="37" t="s">
        <v>5</v>
      </c>
      <c r="M14" s="37" t="s">
        <v>6</v>
      </c>
      <c r="N14" s="37" t="s">
        <v>7</v>
      </c>
      <c r="O14" s="37" t="s">
        <v>8</v>
      </c>
      <c r="P14" s="37" t="s">
        <v>9</v>
      </c>
      <c r="Q14" s="37" t="s">
        <v>10</v>
      </c>
      <c r="R14" s="37" t="s">
        <v>11</v>
      </c>
      <c r="S14" s="37" t="s">
        <v>12</v>
      </c>
      <c r="T14" s="37" t="s">
        <v>13</v>
      </c>
      <c r="U14" s="37" t="s">
        <v>14</v>
      </c>
      <c r="V14" s="37" t="s">
        <v>15</v>
      </c>
      <c r="W14" s="37" t="s">
        <v>16</v>
      </c>
      <c r="X14" s="37" t="s">
        <v>24</v>
      </c>
      <c r="Y14" s="37" t="s">
        <v>25</v>
      </c>
      <c r="Z14" s="37" t="s">
        <v>26</v>
      </c>
      <c r="AA14" s="265"/>
      <c r="AB14" s="265"/>
      <c r="AC14" s="265"/>
      <c r="AD14" s="265"/>
      <c r="AE14" s="29"/>
      <c r="AF14" s="29"/>
      <c r="AG14" s="29"/>
      <c r="AH14" s="29"/>
      <c r="AI14" s="29"/>
    </row>
    <row r="15" spans="1:36" s="39" customFormat="1" ht="24" customHeight="1" x14ac:dyDescent="0.2">
      <c r="A15" s="269">
        <v>1</v>
      </c>
      <c r="B15" s="269" t="s">
        <v>92</v>
      </c>
      <c r="C15" s="36" t="s">
        <v>93</v>
      </c>
      <c r="D15" s="270">
        <v>2</v>
      </c>
      <c r="E15" s="48"/>
      <c r="F15" s="48"/>
      <c r="G15" s="48"/>
      <c r="H15" s="48"/>
      <c r="I15" s="287" t="s">
        <v>94</v>
      </c>
      <c r="J15" s="315"/>
      <c r="K15" s="316">
        <v>0.9</v>
      </c>
      <c r="L15" s="288"/>
      <c r="M15" s="288"/>
      <c r="N15" s="292" t="e">
        <f>+E15/E16</f>
        <v>#DIV/0!</v>
      </c>
      <c r="O15" s="292"/>
      <c r="P15" s="292"/>
      <c r="Q15" s="292" t="e">
        <f>+F15/F16</f>
        <v>#DIV/0!</v>
      </c>
      <c r="R15" s="292"/>
      <c r="S15" s="292"/>
      <c r="T15" s="292" t="e">
        <f>+G15/G16</f>
        <v>#DIV/0!</v>
      </c>
      <c r="U15" s="292"/>
      <c r="V15" s="292"/>
      <c r="W15" s="292" t="e">
        <f>+H15/H16</f>
        <v>#DIV/0!</v>
      </c>
      <c r="X15" s="289">
        <v>20</v>
      </c>
      <c r="Y15" s="289"/>
      <c r="Z15" s="289"/>
      <c r="AA15" s="289"/>
      <c r="AB15" s="289"/>
      <c r="AC15" s="289"/>
      <c r="AD15" s="289"/>
      <c r="AE15" s="49"/>
      <c r="AF15" s="49"/>
      <c r="AG15" s="49"/>
      <c r="AH15" s="49"/>
      <c r="AI15" s="40"/>
    </row>
    <row r="16" spans="1:36" s="39" customFormat="1" ht="22.5" customHeight="1" x14ac:dyDescent="0.2">
      <c r="A16" s="269"/>
      <c r="B16" s="269"/>
      <c r="C16" s="36" t="s">
        <v>95</v>
      </c>
      <c r="D16" s="271"/>
      <c r="E16" s="48"/>
      <c r="F16" s="50"/>
      <c r="G16" s="48"/>
      <c r="H16" s="48"/>
      <c r="I16" s="287"/>
      <c r="J16" s="315"/>
      <c r="K16" s="317"/>
      <c r="L16" s="288"/>
      <c r="M16" s="288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89"/>
      <c r="Y16" s="289"/>
      <c r="Z16" s="289"/>
      <c r="AA16" s="289"/>
      <c r="AB16" s="289"/>
      <c r="AC16" s="289"/>
      <c r="AD16" s="289"/>
      <c r="AE16" s="49"/>
      <c r="AF16" s="49"/>
      <c r="AG16" s="49"/>
      <c r="AH16" s="49"/>
      <c r="AI16" s="40"/>
    </row>
    <row r="17" spans="1:36" s="39" customFormat="1" ht="22.5" customHeight="1" x14ac:dyDescent="0.2">
      <c r="A17" s="291">
        <f>A15+1</f>
        <v>2</v>
      </c>
      <c r="B17" s="269" t="s">
        <v>96</v>
      </c>
      <c r="C17" s="36" t="s">
        <v>97</v>
      </c>
      <c r="D17" s="270">
        <v>3</v>
      </c>
      <c r="E17" s="48"/>
      <c r="F17" s="48"/>
      <c r="G17" s="48"/>
      <c r="H17" s="48"/>
      <c r="I17" s="287" t="s">
        <v>94</v>
      </c>
      <c r="J17" s="51"/>
      <c r="K17" s="318">
        <v>0.9</v>
      </c>
      <c r="L17" s="41"/>
      <c r="M17" s="41"/>
      <c r="N17" s="292" t="e">
        <f>+E17/E18</f>
        <v>#DIV/0!</v>
      </c>
      <c r="O17" s="292"/>
      <c r="P17" s="292"/>
      <c r="Q17" s="292" t="e">
        <f t="shared" ref="Q17" si="0">+F17/F18</f>
        <v>#DIV/0!</v>
      </c>
      <c r="R17" s="292"/>
      <c r="S17" s="292"/>
      <c r="T17" s="292" t="e">
        <f t="shared" ref="T17" si="1">+G17/G18</f>
        <v>#DIV/0!</v>
      </c>
      <c r="U17" s="292"/>
      <c r="V17" s="292"/>
      <c r="W17" s="292" t="e">
        <f t="shared" ref="W17" si="2">+H17/H18</f>
        <v>#DIV/0!</v>
      </c>
      <c r="X17" s="289">
        <v>20</v>
      </c>
      <c r="Y17" s="258"/>
      <c r="Z17" s="258"/>
      <c r="AA17" s="242"/>
      <c r="AB17" s="243"/>
      <c r="AC17" s="243"/>
      <c r="AD17" s="244"/>
      <c r="AE17" s="49"/>
      <c r="AF17" s="49"/>
      <c r="AG17" s="49"/>
      <c r="AH17" s="49"/>
      <c r="AI17" s="40"/>
    </row>
    <row r="18" spans="1:36" s="39" customFormat="1" ht="22.5" customHeight="1" x14ac:dyDescent="0.2">
      <c r="A18" s="291"/>
      <c r="B18" s="269"/>
      <c r="C18" s="36" t="s">
        <v>98</v>
      </c>
      <c r="D18" s="271"/>
      <c r="E18" s="52"/>
      <c r="F18" s="53"/>
      <c r="G18" s="48"/>
      <c r="H18" s="48"/>
      <c r="I18" s="287"/>
      <c r="J18" s="51"/>
      <c r="K18" s="318"/>
      <c r="L18" s="41"/>
      <c r="M18" s="41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89"/>
      <c r="Y18" s="259"/>
      <c r="Z18" s="259"/>
      <c r="AA18" s="245"/>
      <c r="AB18" s="246"/>
      <c r="AC18" s="246"/>
      <c r="AD18" s="247"/>
      <c r="AE18" s="49"/>
      <c r="AF18" s="49"/>
      <c r="AG18" s="49"/>
      <c r="AH18" s="49"/>
      <c r="AI18" s="40"/>
    </row>
    <row r="19" spans="1:36" s="39" customFormat="1" ht="21" customHeight="1" x14ac:dyDescent="0.2">
      <c r="A19" s="291">
        <v>3</v>
      </c>
      <c r="B19" s="269" t="s">
        <v>99</v>
      </c>
      <c r="C19" s="36" t="s">
        <v>100</v>
      </c>
      <c r="D19" s="270">
        <v>3</v>
      </c>
      <c r="E19" s="48"/>
      <c r="F19" s="48"/>
      <c r="G19" s="48"/>
      <c r="H19" s="48"/>
      <c r="I19" s="287" t="s">
        <v>94</v>
      </c>
      <c r="J19" s="315"/>
      <c r="K19" s="319">
        <v>0.9</v>
      </c>
      <c r="L19" s="288"/>
      <c r="M19" s="288"/>
      <c r="N19" s="292" t="e">
        <f t="shared" ref="N19" si="3">+E19/E20</f>
        <v>#DIV/0!</v>
      </c>
      <c r="O19" s="292"/>
      <c r="P19" s="292"/>
      <c r="Q19" s="292" t="e">
        <f t="shared" ref="Q19" si="4">+F19/F20</f>
        <v>#DIV/0!</v>
      </c>
      <c r="R19" s="292"/>
      <c r="S19" s="292"/>
      <c r="T19" s="292" t="e">
        <f t="shared" ref="T19" si="5">+G19/G20</f>
        <v>#DIV/0!</v>
      </c>
      <c r="U19" s="292"/>
      <c r="V19" s="292"/>
      <c r="W19" s="292" t="e">
        <f t="shared" ref="W19" si="6">+H19/H20</f>
        <v>#DIV/0!</v>
      </c>
      <c r="X19" s="289">
        <v>20</v>
      </c>
      <c r="Y19" s="289"/>
      <c r="Z19" s="289"/>
      <c r="AA19" s="289"/>
      <c r="AB19" s="289"/>
      <c r="AC19" s="289"/>
      <c r="AD19" s="289"/>
      <c r="AE19" s="49"/>
      <c r="AF19" s="49"/>
      <c r="AG19" s="49"/>
      <c r="AH19" s="49"/>
      <c r="AI19" s="40"/>
    </row>
    <row r="20" spans="1:36" s="39" customFormat="1" ht="27" customHeight="1" x14ac:dyDescent="0.2">
      <c r="A20" s="291"/>
      <c r="B20" s="269"/>
      <c r="C20" s="36" t="s">
        <v>101</v>
      </c>
      <c r="D20" s="271"/>
      <c r="E20" s="54"/>
      <c r="F20" s="54"/>
      <c r="G20" s="48"/>
      <c r="H20" s="48"/>
      <c r="I20" s="287"/>
      <c r="J20" s="315"/>
      <c r="K20" s="319"/>
      <c r="L20" s="288"/>
      <c r="M20" s="288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89"/>
      <c r="Y20" s="289"/>
      <c r="Z20" s="289"/>
      <c r="AA20" s="289"/>
      <c r="AB20" s="289"/>
      <c r="AC20" s="289"/>
      <c r="AD20" s="289"/>
      <c r="AE20" s="49"/>
      <c r="AF20" s="49"/>
      <c r="AG20" s="49"/>
      <c r="AH20" s="49"/>
      <c r="AI20" s="40"/>
    </row>
    <row r="21" spans="1:36" s="39" customFormat="1" ht="28.5" customHeight="1" x14ac:dyDescent="0.2">
      <c r="A21" s="267">
        <v>4</v>
      </c>
      <c r="B21" s="270" t="s">
        <v>102</v>
      </c>
      <c r="C21" s="36" t="s">
        <v>103</v>
      </c>
      <c r="D21" s="270">
        <v>3</v>
      </c>
      <c r="E21" s="52"/>
      <c r="F21" s="48"/>
      <c r="G21" s="48"/>
      <c r="H21" s="48"/>
      <c r="I21" s="287" t="s">
        <v>94</v>
      </c>
      <c r="J21" s="315"/>
      <c r="K21" s="318">
        <v>0.9</v>
      </c>
      <c r="L21" s="248"/>
      <c r="M21" s="248"/>
      <c r="N21" s="292" t="e">
        <f t="shared" ref="N21" si="7">+E21/E22</f>
        <v>#DIV/0!</v>
      </c>
      <c r="O21" s="250"/>
      <c r="P21" s="250"/>
      <c r="Q21" s="292" t="e">
        <f t="shared" ref="Q21" si="8">+F21/F22</f>
        <v>#DIV/0!</v>
      </c>
      <c r="R21" s="250"/>
      <c r="S21" s="250"/>
      <c r="T21" s="292" t="e">
        <f t="shared" ref="T21" si="9">+G21/G22</f>
        <v>#DIV/0!</v>
      </c>
      <c r="U21" s="250"/>
      <c r="V21" s="250"/>
      <c r="W21" s="292" t="e">
        <f t="shared" ref="W21" si="10">+H21/H22</f>
        <v>#DIV/0!</v>
      </c>
      <c r="X21" s="258">
        <v>20</v>
      </c>
      <c r="Y21" s="258"/>
      <c r="Z21" s="258"/>
      <c r="AA21" s="242"/>
      <c r="AB21" s="243"/>
      <c r="AC21" s="243"/>
      <c r="AD21" s="244"/>
      <c r="AE21" s="49"/>
      <c r="AF21" s="49"/>
      <c r="AG21" s="49"/>
      <c r="AH21" s="49"/>
      <c r="AI21" s="40"/>
    </row>
    <row r="22" spans="1:36" s="39" customFormat="1" ht="20.25" customHeight="1" x14ac:dyDescent="0.2">
      <c r="A22" s="268"/>
      <c r="B22" s="271"/>
      <c r="C22" s="55" t="s">
        <v>104</v>
      </c>
      <c r="D22" s="271"/>
      <c r="E22" s="48"/>
      <c r="F22" s="48"/>
      <c r="G22" s="48"/>
      <c r="H22" s="48"/>
      <c r="I22" s="287"/>
      <c r="J22" s="315"/>
      <c r="K22" s="318"/>
      <c r="L22" s="249"/>
      <c r="M22" s="249"/>
      <c r="N22" s="292"/>
      <c r="O22" s="251"/>
      <c r="P22" s="251"/>
      <c r="Q22" s="292"/>
      <c r="R22" s="251"/>
      <c r="S22" s="251"/>
      <c r="T22" s="292"/>
      <c r="U22" s="251"/>
      <c r="V22" s="251"/>
      <c r="W22" s="292"/>
      <c r="X22" s="259"/>
      <c r="Y22" s="259"/>
      <c r="Z22" s="259"/>
      <c r="AA22" s="245"/>
      <c r="AB22" s="246"/>
      <c r="AC22" s="246"/>
      <c r="AD22" s="247"/>
      <c r="AE22" s="49"/>
      <c r="AF22" s="49"/>
      <c r="AG22" s="49"/>
      <c r="AH22" s="49"/>
      <c r="AI22" s="40"/>
    </row>
    <row r="23" spans="1:36" s="39" customFormat="1" ht="19.5" customHeight="1" x14ac:dyDescent="0.2">
      <c r="A23" s="291">
        <v>5</v>
      </c>
      <c r="B23" s="269" t="s">
        <v>105</v>
      </c>
      <c r="C23" s="36" t="s">
        <v>44</v>
      </c>
      <c r="D23" s="270">
        <v>2</v>
      </c>
      <c r="E23" s="48"/>
      <c r="F23" s="48"/>
      <c r="G23" s="48"/>
      <c r="H23" s="48"/>
      <c r="I23" s="287" t="s">
        <v>94</v>
      </c>
      <c r="J23" s="315"/>
      <c r="K23" s="318">
        <v>0.9</v>
      </c>
      <c r="L23" s="288"/>
      <c r="M23" s="288"/>
      <c r="N23" s="292" t="e">
        <f t="shared" ref="N23" si="11">+E23/E24</f>
        <v>#DIV/0!</v>
      </c>
      <c r="O23" s="292"/>
      <c r="P23" s="292"/>
      <c r="Q23" s="292" t="e">
        <f t="shared" ref="Q23" si="12">+F23/F24</f>
        <v>#DIV/0!</v>
      </c>
      <c r="R23" s="292"/>
      <c r="S23" s="292"/>
      <c r="T23" s="292" t="e">
        <f t="shared" ref="T23" si="13">+G23/G24</f>
        <v>#DIV/0!</v>
      </c>
      <c r="U23" s="292"/>
      <c r="V23" s="292"/>
      <c r="W23" s="292" t="e">
        <f t="shared" ref="W23" si="14">+H23/H24</f>
        <v>#DIV/0!</v>
      </c>
      <c r="X23" s="289">
        <v>20</v>
      </c>
      <c r="Y23" s="289"/>
      <c r="Z23" s="289"/>
      <c r="AA23" s="289"/>
      <c r="AB23" s="289"/>
      <c r="AC23" s="289"/>
      <c r="AD23" s="289"/>
      <c r="AE23" s="40"/>
      <c r="AF23" s="40"/>
      <c r="AG23" s="40"/>
      <c r="AH23" s="40"/>
      <c r="AI23" s="40"/>
    </row>
    <row r="24" spans="1:36" s="39" customFormat="1" ht="27" customHeight="1" x14ac:dyDescent="0.2">
      <c r="A24" s="291"/>
      <c r="B24" s="269"/>
      <c r="C24" s="36" t="s">
        <v>106</v>
      </c>
      <c r="D24" s="271"/>
      <c r="E24" s="48"/>
      <c r="F24" s="48"/>
      <c r="G24" s="48"/>
      <c r="H24" s="48"/>
      <c r="I24" s="287"/>
      <c r="J24" s="315"/>
      <c r="K24" s="318"/>
      <c r="L24" s="288"/>
      <c r="M24" s="288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89"/>
      <c r="Y24" s="289"/>
      <c r="Z24" s="289"/>
      <c r="AA24" s="289"/>
      <c r="AB24" s="289"/>
      <c r="AC24" s="289"/>
      <c r="AD24" s="289"/>
      <c r="AE24" s="40"/>
      <c r="AF24" s="40"/>
      <c r="AG24" s="40"/>
      <c r="AH24" s="40"/>
      <c r="AI24" s="40"/>
    </row>
    <row r="25" spans="1:36" s="10" customFormat="1" ht="21" customHeight="1" x14ac:dyDescent="0.25">
      <c r="A25" s="229" t="s">
        <v>40</v>
      </c>
      <c r="B25" s="229"/>
      <c r="C25" s="229"/>
      <c r="D25" s="230" t="s">
        <v>28</v>
      </c>
      <c r="E25" s="230"/>
      <c r="F25" s="230"/>
      <c r="G25" s="230"/>
      <c r="H25" s="230"/>
      <c r="I25" s="230"/>
      <c r="J25" s="229" t="s">
        <v>29</v>
      </c>
      <c r="K25" s="229"/>
      <c r="L25" s="229"/>
      <c r="M25" s="229"/>
      <c r="N25" s="229"/>
      <c r="O25" s="229"/>
      <c r="P25" s="229"/>
      <c r="Q25" s="229"/>
      <c r="R25" s="234"/>
      <c r="S25" s="234"/>
      <c r="T25" s="235">
        <f>R25/R26</f>
        <v>0</v>
      </c>
      <c r="U25" s="235"/>
      <c r="V25" s="230" t="s">
        <v>31</v>
      </c>
      <c r="W25" s="230"/>
      <c r="X25" s="230"/>
      <c r="Y25" s="230"/>
      <c r="Z25" s="230"/>
      <c r="AA25" s="230"/>
      <c r="AB25" s="332">
        <f>SUM(Y15:Y24)</f>
        <v>0</v>
      </c>
      <c r="AC25" s="333"/>
      <c r="AD25" s="333"/>
      <c r="AE25" s="56"/>
      <c r="AF25" s="56"/>
      <c r="AG25" s="56"/>
      <c r="AH25" s="56"/>
      <c r="AI25" s="56"/>
    </row>
    <row r="26" spans="1:36" s="10" customFormat="1" ht="19.5" customHeight="1" x14ac:dyDescent="0.25">
      <c r="A26" s="229"/>
      <c r="B26" s="229"/>
      <c r="C26" s="229"/>
      <c r="D26" s="230"/>
      <c r="E26" s="230"/>
      <c r="F26" s="230"/>
      <c r="G26" s="230"/>
      <c r="H26" s="230"/>
      <c r="I26" s="230"/>
      <c r="J26" s="229" t="s">
        <v>30</v>
      </c>
      <c r="K26" s="229"/>
      <c r="L26" s="229"/>
      <c r="M26" s="229"/>
      <c r="N26" s="229"/>
      <c r="O26" s="229"/>
      <c r="P26" s="229"/>
      <c r="Q26" s="229"/>
      <c r="R26" s="234">
        <v>7</v>
      </c>
      <c r="S26" s="234"/>
      <c r="T26" s="235"/>
      <c r="U26" s="235"/>
      <c r="V26" s="230"/>
      <c r="W26" s="230"/>
      <c r="X26" s="230"/>
      <c r="Y26" s="230"/>
      <c r="Z26" s="230"/>
      <c r="AA26" s="230"/>
      <c r="AB26" s="334"/>
      <c r="AC26" s="335"/>
      <c r="AD26" s="335"/>
      <c r="AE26" s="56"/>
      <c r="AF26" s="56"/>
      <c r="AG26" s="56"/>
      <c r="AH26" s="56"/>
      <c r="AI26" s="56"/>
    </row>
    <row r="27" spans="1:36" ht="20.25" customHeight="1" x14ac:dyDescent="0.25">
      <c r="A27" s="301" t="s">
        <v>17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2"/>
      <c r="AE27" s="15"/>
      <c r="AF27" s="15"/>
      <c r="AG27" s="15"/>
      <c r="AH27" s="15"/>
      <c r="AI27" s="16"/>
      <c r="AJ27" s="16"/>
    </row>
    <row r="28" spans="1:36" ht="25.5" customHeight="1" x14ac:dyDescent="0.25">
      <c r="A28" s="223" t="s">
        <v>0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15"/>
      <c r="AF28" s="15"/>
      <c r="AG28" s="15"/>
      <c r="AH28" s="16"/>
      <c r="AI28" s="16"/>
      <c r="AJ28" s="17"/>
    </row>
    <row r="29" spans="1:36" ht="15" customHeight="1" x14ac:dyDescent="0.25">
      <c r="A29" s="269">
        <v>1</v>
      </c>
      <c r="B29" s="269" t="s">
        <v>107</v>
      </c>
      <c r="C29" s="320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2"/>
      <c r="AE29" s="15"/>
      <c r="AF29" s="15"/>
      <c r="AG29" s="15"/>
      <c r="AH29" s="16"/>
      <c r="AI29" s="16"/>
      <c r="AJ29" s="17"/>
    </row>
    <row r="30" spans="1:36" ht="23.25" customHeight="1" x14ac:dyDescent="0.25">
      <c r="A30" s="269"/>
      <c r="B30" s="269"/>
      <c r="C30" s="323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5"/>
      <c r="AE30" s="15"/>
      <c r="AF30" s="15"/>
      <c r="AG30" s="15"/>
      <c r="AH30" s="16"/>
      <c r="AI30" s="16"/>
      <c r="AJ30" s="17"/>
    </row>
    <row r="31" spans="1:36" ht="23.25" customHeight="1" x14ac:dyDescent="0.25">
      <c r="A31" s="269">
        <v>2</v>
      </c>
      <c r="B31" s="269" t="s">
        <v>108</v>
      </c>
      <c r="C31" s="326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8"/>
      <c r="AE31" s="15"/>
      <c r="AF31" s="15"/>
      <c r="AG31" s="15"/>
      <c r="AH31" s="16"/>
      <c r="AI31" s="16"/>
      <c r="AJ31" s="17"/>
    </row>
    <row r="32" spans="1:36" ht="9" customHeight="1" x14ac:dyDescent="0.25">
      <c r="A32" s="269"/>
      <c r="B32" s="269"/>
      <c r="C32" s="329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1"/>
      <c r="AE32" s="15"/>
      <c r="AF32" s="15"/>
      <c r="AG32" s="15"/>
      <c r="AH32" s="16"/>
      <c r="AI32" s="16"/>
      <c r="AJ32" s="17"/>
    </row>
    <row r="33" spans="1:36" ht="15" customHeight="1" x14ac:dyDescent="0.25">
      <c r="A33" s="269">
        <v>3</v>
      </c>
      <c r="B33" s="269" t="s">
        <v>109</v>
      </c>
      <c r="C33" s="320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2"/>
      <c r="AE33" s="15"/>
      <c r="AF33" s="15"/>
      <c r="AG33" s="15"/>
      <c r="AH33" s="16"/>
      <c r="AI33" s="16"/>
      <c r="AJ33" s="17"/>
    </row>
    <row r="34" spans="1:36" ht="13.5" customHeight="1" x14ac:dyDescent="0.25">
      <c r="A34" s="269"/>
      <c r="B34" s="269"/>
      <c r="C34" s="323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5"/>
      <c r="AE34" s="15"/>
      <c r="AF34" s="15"/>
      <c r="AG34" s="15"/>
      <c r="AH34" s="16"/>
      <c r="AI34" s="16"/>
      <c r="AJ34" s="17"/>
    </row>
    <row r="35" spans="1:36" ht="23.25" customHeight="1" x14ac:dyDescent="0.25">
      <c r="A35" s="269">
        <v>4</v>
      </c>
      <c r="B35" s="269" t="s">
        <v>110</v>
      </c>
      <c r="C35" s="326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8"/>
      <c r="AE35" s="15"/>
      <c r="AF35" s="15"/>
      <c r="AG35" s="15"/>
      <c r="AH35" s="16"/>
      <c r="AI35" s="16"/>
      <c r="AJ35" s="17"/>
    </row>
    <row r="36" spans="1:36" ht="19.5" customHeight="1" x14ac:dyDescent="0.25">
      <c r="A36" s="269"/>
      <c r="B36" s="269"/>
      <c r="C36" s="329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1"/>
      <c r="AE36" s="57"/>
      <c r="AF36" s="57"/>
      <c r="AG36" s="57"/>
      <c r="AH36" s="57"/>
      <c r="AI36" s="57"/>
      <c r="AJ36" s="17"/>
    </row>
    <row r="37" spans="1:36" ht="16.5" customHeight="1" x14ac:dyDescent="0.25">
      <c r="A37" s="269">
        <v>5</v>
      </c>
      <c r="B37" s="269" t="s">
        <v>105</v>
      </c>
      <c r="C37" s="320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2"/>
      <c r="AE37" s="58"/>
      <c r="AF37" s="58"/>
      <c r="AG37" s="58"/>
      <c r="AH37" s="58"/>
      <c r="AI37" s="58"/>
      <c r="AJ37" s="17"/>
    </row>
    <row r="38" spans="1:36" ht="11.25" customHeight="1" x14ac:dyDescent="0.25">
      <c r="A38" s="269"/>
      <c r="B38" s="269"/>
      <c r="C38" s="323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5"/>
      <c r="AE38" s="58"/>
      <c r="AF38" s="58"/>
      <c r="AG38" s="58"/>
      <c r="AH38" s="58"/>
      <c r="AI38" s="58"/>
      <c r="AJ38" s="17"/>
    </row>
    <row r="39" spans="1:36" ht="16.5" customHeight="1" x14ac:dyDescent="0.25">
      <c r="A39" s="223" t="s">
        <v>18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15"/>
      <c r="AF39" s="15"/>
      <c r="AG39" s="15"/>
      <c r="AH39" s="15"/>
      <c r="AI39" s="16"/>
      <c r="AJ39" s="16"/>
    </row>
    <row r="40" spans="1:36" ht="28.5" customHeight="1" x14ac:dyDescent="0.2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18"/>
      <c r="AF40" s="18"/>
      <c r="AG40" s="18"/>
      <c r="AH40" s="18"/>
      <c r="AI40" s="18"/>
      <c r="AJ40" s="18"/>
    </row>
    <row r="41" spans="1:36" x14ac:dyDescent="0.25">
      <c r="B41" s="19"/>
      <c r="C41" s="20"/>
      <c r="D41" s="20"/>
      <c r="E41" s="20"/>
      <c r="F41" s="20"/>
      <c r="G41" s="20"/>
      <c r="H41" s="20"/>
      <c r="I41" s="20"/>
      <c r="J41" s="20"/>
      <c r="K41" s="62"/>
      <c r="L41" s="20"/>
      <c r="M41" s="20"/>
      <c r="N41" s="20"/>
      <c r="O41" s="20"/>
      <c r="P41" s="20"/>
      <c r="Q41" s="19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5" customFormat="1" ht="11.25" x14ac:dyDescent="0.2">
      <c r="B42" s="11"/>
      <c r="C42" s="11"/>
      <c r="D42" s="11"/>
      <c r="E42" s="11"/>
      <c r="F42" s="11"/>
      <c r="G42" s="11"/>
      <c r="H42" s="11"/>
      <c r="I42" s="11"/>
      <c r="J42" s="11"/>
      <c r="K42" s="63"/>
      <c r="L42" s="11"/>
      <c r="M42" s="11"/>
      <c r="N42" s="11"/>
      <c r="O42" s="11"/>
      <c r="P42" s="11"/>
      <c r="Q42" s="11"/>
      <c r="R42" s="11"/>
      <c r="S42" s="11"/>
      <c r="T42" s="11"/>
      <c r="U42" s="13"/>
      <c r="V42" s="11"/>
      <c r="W42" s="11"/>
      <c r="X42" s="13"/>
      <c r="Y42" s="13"/>
      <c r="Z42" s="13"/>
      <c r="AA42" s="13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s="5" customFormat="1" x14ac:dyDescent="0.2">
      <c r="B43" s="24"/>
      <c r="C43" s="25"/>
      <c r="D43" s="28"/>
      <c r="E43" s="28"/>
      <c r="F43" s="28"/>
      <c r="G43" s="28"/>
      <c r="H43" s="28"/>
      <c r="I43" s="21"/>
      <c r="J43" s="26"/>
      <c r="K43" s="64"/>
      <c r="L43" s="27"/>
      <c r="M43" s="27"/>
      <c r="N43" s="27"/>
      <c r="O43" s="27"/>
      <c r="P43" s="27"/>
      <c r="Q43" s="27"/>
      <c r="R43" s="27"/>
      <c r="S43" s="12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2"/>
      <c r="AF43" s="12"/>
      <c r="AG43" s="12"/>
      <c r="AH43" s="12"/>
      <c r="AI43" s="12"/>
      <c r="AJ43" s="12"/>
    </row>
    <row r="44" spans="1:36" s="5" customFormat="1" ht="15" customHeight="1" x14ac:dyDescent="0.2">
      <c r="B44" s="255" t="s">
        <v>19</v>
      </c>
      <c r="C44" s="255"/>
      <c r="D44" s="255"/>
      <c r="E44" s="255"/>
      <c r="F44" s="255"/>
      <c r="G44" s="255"/>
      <c r="H44" s="255"/>
      <c r="I44" s="255"/>
      <c r="J44" s="11"/>
      <c r="K44" s="255" t="s">
        <v>22</v>
      </c>
      <c r="L44" s="255"/>
      <c r="M44" s="255"/>
      <c r="N44" s="255"/>
      <c r="O44" s="255"/>
      <c r="P44" s="255"/>
      <c r="Q44" s="257" t="s">
        <v>23</v>
      </c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2"/>
      <c r="AF44" s="22"/>
      <c r="AG44" s="22"/>
      <c r="AH44" s="22"/>
      <c r="AI44" s="22"/>
      <c r="AJ44" s="22"/>
    </row>
    <row r="45" spans="1:36" s="5" customFormat="1" ht="11.25" x14ac:dyDescent="0.2">
      <c r="K45" s="65"/>
      <c r="U45" s="4"/>
      <c r="X45" s="4"/>
      <c r="Y45" s="4"/>
      <c r="Z45" s="4"/>
      <c r="AA45" s="4"/>
      <c r="AI45" s="11"/>
    </row>
    <row r="46" spans="1:36" s="7" customFormat="1" ht="14.25" x14ac:dyDescent="0.2">
      <c r="B46" s="8"/>
      <c r="C46" s="9"/>
      <c r="D46" s="9"/>
      <c r="E46" s="9"/>
      <c r="F46" s="9"/>
      <c r="G46" s="9"/>
      <c r="H46" s="9"/>
      <c r="I46" s="9"/>
      <c r="J46" s="9"/>
      <c r="K46" s="66"/>
      <c r="L46" s="9"/>
      <c r="M46" s="9"/>
      <c r="N46" s="9"/>
      <c r="O46" s="9"/>
      <c r="P46" s="9"/>
      <c r="Q46" s="8"/>
      <c r="AI46" s="67"/>
    </row>
    <row r="47" spans="1:36" s="7" customFormat="1" x14ac:dyDescent="0.25">
      <c r="B47" s="68"/>
      <c r="C47" s="68"/>
      <c r="D47" s="68"/>
      <c r="E47" s="68"/>
      <c r="F47" s="68"/>
      <c r="K47" s="43"/>
      <c r="AI47" s="67"/>
    </row>
    <row r="48" spans="1:36" s="7" customFormat="1" x14ac:dyDescent="0.25">
      <c r="B48" s="68"/>
      <c r="C48" s="68"/>
      <c r="D48" s="68"/>
      <c r="E48" s="68"/>
      <c r="F48" s="68"/>
      <c r="K48" s="43"/>
      <c r="AI48" s="67"/>
    </row>
    <row r="49" spans="2:6" x14ac:dyDescent="0.25">
      <c r="B49" s="69"/>
      <c r="C49" s="70"/>
      <c r="D49" s="70"/>
      <c r="E49" s="70"/>
      <c r="F49" s="70"/>
    </row>
    <row r="50" spans="2:6" x14ac:dyDescent="0.25">
      <c r="B50" s="69"/>
      <c r="C50" s="70"/>
      <c r="D50" s="70"/>
      <c r="E50" s="70"/>
      <c r="F50" s="70"/>
    </row>
    <row r="51" spans="2:6" x14ac:dyDescent="0.25">
      <c r="B51" s="69"/>
      <c r="C51" s="70"/>
      <c r="D51" s="70"/>
      <c r="E51" s="70"/>
      <c r="F51" s="70"/>
    </row>
  </sheetData>
  <mergeCells count="158">
    <mergeCell ref="A37:A38"/>
    <mergeCell ref="B37:B38"/>
    <mergeCell ref="C37:AD38"/>
    <mergeCell ref="A39:AD39"/>
    <mergeCell ref="B44:I44"/>
    <mergeCell ref="K44:P44"/>
    <mergeCell ref="Q44:AD44"/>
    <mergeCell ref="A33:A34"/>
    <mergeCell ref="B33:B34"/>
    <mergeCell ref="C33:AD34"/>
    <mergeCell ref="A35:A36"/>
    <mergeCell ref="B35:B36"/>
    <mergeCell ref="C35:AD36"/>
    <mergeCell ref="A29:A30"/>
    <mergeCell ref="B29:B30"/>
    <mergeCell ref="C29:AD30"/>
    <mergeCell ref="A31:A32"/>
    <mergeCell ref="B31:B32"/>
    <mergeCell ref="C31:AD32"/>
    <mergeCell ref="V25:AA26"/>
    <mergeCell ref="AB25:AD26"/>
    <mergeCell ref="J26:Q26"/>
    <mergeCell ref="R26:S26"/>
    <mergeCell ref="A27:AD27"/>
    <mergeCell ref="A28:B28"/>
    <mergeCell ref="C28:AD28"/>
    <mergeCell ref="AA23:AD24"/>
    <mergeCell ref="A25:C26"/>
    <mergeCell ref="D25:I26"/>
    <mergeCell ref="J25:Q25"/>
    <mergeCell ref="R25:S25"/>
    <mergeCell ref="T25:U26"/>
    <mergeCell ref="Q23:Q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O23:O24"/>
    <mergeCell ref="P23:P24"/>
    <mergeCell ref="Y21:Y22"/>
    <mergeCell ref="Z21:Z22"/>
    <mergeCell ref="AA21:AD22"/>
    <mergeCell ref="A23:A24"/>
    <mergeCell ref="B23:B24"/>
    <mergeCell ref="D23:D24"/>
    <mergeCell ref="I23:I24"/>
    <mergeCell ref="J23:J24"/>
    <mergeCell ref="Q21:Q22"/>
    <mergeCell ref="R21:R22"/>
    <mergeCell ref="S21:S22"/>
    <mergeCell ref="T21:T22"/>
    <mergeCell ref="U21:U22"/>
    <mergeCell ref="V21:V22"/>
    <mergeCell ref="K21:K22"/>
    <mergeCell ref="L21:L22"/>
    <mergeCell ref="M21:M22"/>
    <mergeCell ref="N21:N22"/>
    <mergeCell ref="O21:O22"/>
    <mergeCell ref="P21:P22"/>
    <mergeCell ref="W23:W24"/>
    <mergeCell ref="X23:X24"/>
    <mergeCell ref="Y23:Y24"/>
    <mergeCell ref="Z23:Z24"/>
    <mergeCell ref="V19:V20"/>
    <mergeCell ref="K19:K20"/>
    <mergeCell ref="L19:L20"/>
    <mergeCell ref="M19:M20"/>
    <mergeCell ref="N19:N20"/>
    <mergeCell ref="O19:O20"/>
    <mergeCell ref="P19:P20"/>
    <mergeCell ref="W21:W22"/>
    <mergeCell ref="X21:X22"/>
    <mergeCell ref="A21:A22"/>
    <mergeCell ref="B21:B22"/>
    <mergeCell ref="D21:D22"/>
    <mergeCell ref="I21:I22"/>
    <mergeCell ref="J21:J22"/>
    <mergeCell ref="Q19:Q20"/>
    <mergeCell ref="R19:R20"/>
    <mergeCell ref="S19:S20"/>
    <mergeCell ref="T19:T20"/>
    <mergeCell ref="R15:R16"/>
    <mergeCell ref="S15:S16"/>
    <mergeCell ref="W17:W18"/>
    <mergeCell ref="X17:X18"/>
    <mergeCell ref="Y17:Y18"/>
    <mergeCell ref="Z17:Z18"/>
    <mergeCell ref="AA17:AD18"/>
    <mergeCell ref="A19:A20"/>
    <mergeCell ref="B19:B20"/>
    <mergeCell ref="D19:D20"/>
    <mergeCell ref="I19:I20"/>
    <mergeCell ref="J19:J20"/>
    <mergeCell ref="Q17:Q18"/>
    <mergeCell ref="R17:R18"/>
    <mergeCell ref="S17:S18"/>
    <mergeCell ref="T17:T18"/>
    <mergeCell ref="U17:U18"/>
    <mergeCell ref="V17:V18"/>
    <mergeCell ref="W19:W20"/>
    <mergeCell ref="X19:X20"/>
    <mergeCell ref="Y19:Y20"/>
    <mergeCell ref="Z19:Z20"/>
    <mergeCell ref="AA19:AD20"/>
    <mergeCell ref="U19:U20"/>
    <mergeCell ref="C13:C14"/>
    <mergeCell ref="D13:D14"/>
    <mergeCell ref="E13:E14"/>
    <mergeCell ref="F13:F14"/>
    <mergeCell ref="Z15:Z16"/>
    <mergeCell ref="AA15:AD16"/>
    <mergeCell ref="A17:A18"/>
    <mergeCell ref="B17:B18"/>
    <mergeCell ref="D17:D18"/>
    <mergeCell ref="I17:I18"/>
    <mergeCell ref="K17:K18"/>
    <mergeCell ref="N17:N18"/>
    <mergeCell ref="O17:O18"/>
    <mergeCell ref="P17:P18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B7:AD7"/>
    <mergeCell ref="A8:AD8"/>
    <mergeCell ref="A9:AD9"/>
    <mergeCell ref="A10:AD10"/>
    <mergeCell ref="A11:AD11"/>
    <mergeCell ref="A12:AD12"/>
    <mergeCell ref="X13:Z13"/>
    <mergeCell ref="AA13:AD14"/>
    <mergeCell ref="A15:A16"/>
    <mergeCell ref="B15:B16"/>
    <mergeCell ref="D15:D16"/>
    <mergeCell ref="I15:I16"/>
    <mergeCell ref="J15:J16"/>
    <mergeCell ref="K15:K16"/>
    <mergeCell ref="L15:L16"/>
    <mergeCell ref="M15:M16"/>
    <mergeCell ref="G13:G14"/>
    <mergeCell ref="H13:H14"/>
    <mergeCell ref="I13:I14"/>
    <mergeCell ref="J13:J14"/>
    <mergeCell ref="K13:K14"/>
    <mergeCell ref="L13:W13"/>
    <mergeCell ref="A13:A14"/>
    <mergeCell ref="B13:B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topLeftCell="A20" workbookViewId="0">
      <selection activeCell="B20" sqref="B20:B21"/>
    </sheetView>
  </sheetViews>
  <sheetFormatPr baseColWidth="10" defaultColWidth="11.42578125" defaultRowHeight="15" x14ac:dyDescent="0.25"/>
  <cols>
    <col min="1" max="1" width="14.140625" customWidth="1"/>
    <col min="2" max="2" width="22.85546875" style="2" customWidth="1"/>
    <col min="3" max="3" width="39.5703125" style="1" customWidth="1"/>
    <col min="4" max="8" width="5.28515625" style="1" customWidth="1"/>
    <col min="9" max="9" width="5.85546875" style="1" customWidth="1"/>
    <col min="10" max="10" width="6.140625" style="1" customWidth="1"/>
    <col min="11" max="11" width="5.28515625" style="2" customWidth="1"/>
    <col min="12" max="12" width="4" style="1" customWidth="1"/>
    <col min="13" max="15" width="3.42578125" style="1" customWidth="1"/>
    <col min="16" max="16" width="3.7109375" style="1" bestFit="1" customWidth="1"/>
    <col min="17" max="17" width="4.5703125" style="2" bestFit="1" customWidth="1"/>
    <col min="18" max="19" width="3.42578125" customWidth="1"/>
    <col min="20" max="20" width="5.28515625" customWidth="1"/>
    <col min="21" max="22" width="3.42578125" customWidth="1"/>
    <col min="23" max="23" width="4.42578125" customWidth="1"/>
    <col min="24" max="24" width="4.85546875" customWidth="1"/>
    <col min="25" max="25" width="6.42578125" bestFit="1" customWidth="1"/>
    <col min="26" max="27" width="8.28515625" customWidth="1"/>
    <col min="28" max="28" width="10.42578125" customWidth="1"/>
    <col min="29" max="29" width="5" customWidth="1"/>
    <col min="30" max="30" width="15.85546875" hidden="1" customWidth="1"/>
    <col min="31" max="31" width="8.28515625" customWidth="1"/>
    <col min="32" max="32" width="6.28515625" bestFit="1" customWidth="1"/>
    <col min="33" max="33" width="6" customWidth="1"/>
    <col min="34" max="34" width="6.85546875" customWidth="1"/>
    <col min="36" max="36" width="8.42578125" customWidth="1"/>
  </cols>
  <sheetData>
    <row r="1" spans="1:36" s="7" customFormat="1" ht="14.25" x14ac:dyDescent="0.2"/>
    <row r="2" spans="1:36" s="7" customFormat="1" ht="14.25" x14ac:dyDescent="0.2"/>
    <row r="3" spans="1:36" s="7" customFormat="1" ht="14.25" x14ac:dyDescent="0.2"/>
    <row r="4" spans="1:36" s="7" customFormat="1" ht="14.25" x14ac:dyDescent="0.2"/>
    <row r="5" spans="1:36" s="7" customFormat="1" ht="14.25" x14ac:dyDescent="0.2"/>
    <row r="6" spans="1:36" s="7" customFormat="1" ht="14.25" x14ac:dyDescent="0.2"/>
    <row r="7" spans="1:36" s="7" customFormat="1" ht="14.25" x14ac:dyDescent="0.2"/>
    <row r="8" spans="1:36" s="7" customFormat="1" ht="14.25" x14ac:dyDescent="0.2"/>
    <row r="9" spans="1:36" s="7" customFormat="1" ht="14.25" x14ac:dyDescent="0.2">
      <c r="C9" s="7" t="s">
        <v>111</v>
      </c>
      <c r="AJ9" s="44"/>
    </row>
    <row r="10" spans="1:36" s="5" customFormat="1" ht="15.75" customHeight="1" x14ac:dyDescent="0.25">
      <c r="A10" s="5" t="s">
        <v>88</v>
      </c>
      <c r="B10" s="260" t="s">
        <v>38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3"/>
      <c r="AF10" s="23"/>
      <c r="AG10" s="23"/>
      <c r="AH10" s="23"/>
      <c r="AI10" s="23"/>
      <c r="AJ10" s="23"/>
    </row>
    <row r="11" spans="1:36" ht="15.75" x14ac:dyDescent="0.25">
      <c r="A11" s="261" t="s">
        <v>36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14"/>
      <c r="AF11" s="14"/>
      <c r="AG11" s="14"/>
      <c r="AH11" s="14"/>
      <c r="AI11" s="14"/>
      <c r="AJ11" s="14"/>
    </row>
    <row r="12" spans="1:36" ht="18" customHeight="1" x14ac:dyDescent="0.25">
      <c r="A12" s="262" t="s">
        <v>112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6"/>
      <c r="AF12" s="6"/>
      <c r="AG12" s="6"/>
      <c r="AH12" s="6"/>
      <c r="AI12" s="6"/>
      <c r="AJ12" s="6"/>
    </row>
    <row r="13" spans="1:36" ht="15.75" x14ac:dyDescent="0.25">
      <c r="A13" s="262" t="s">
        <v>113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6"/>
      <c r="AF13" s="6"/>
      <c r="AG13" s="6"/>
      <c r="AH13" s="6"/>
      <c r="AI13" s="6"/>
      <c r="AJ13" s="6"/>
    </row>
    <row r="14" spans="1:36" s="5" customFormat="1" ht="23.25" customHeight="1" x14ac:dyDescent="0.25">
      <c r="A14" s="262" t="s">
        <v>114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6"/>
      <c r="AF14" s="6"/>
      <c r="AG14" s="6"/>
      <c r="AH14" s="6"/>
      <c r="AI14" s="6"/>
      <c r="AJ14" s="6"/>
    </row>
    <row r="15" spans="1:36" s="5" customFormat="1" ht="23.25" customHeight="1" x14ac:dyDescent="0.25">
      <c r="A15" s="263" t="s">
        <v>59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6"/>
      <c r="AF15" s="6"/>
      <c r="AG15" s="6"/>
      <c r="AH15" s="6"/>
      <c r="AI15" s="6"/>
      <c r="AJ15" s="6"/>
    </row>
    <row r="16" spans="1:36" s="3" customFormat="1" ht="32.25" customHeight="1" x14ac:dyDescent="0.2">
      <c r="A16" s="264" t="s">
        <v>37</v>
      </c>
      <c r="B16" s="264" t="s">
        <v>0</v>
      </c>
      <c r="C16" s="264" t="s">
        <v>1</v>
      </c>
      <c r="D16" s="266" t="s">
        <v>39</v>
      </c>
      <c r="E16" s="266" t="s">
        <v>32</v>
      </c>
      <c r="F16" s="266" t="s">
        <v>33</v>
      </c>
      <c r="G16" s="266" t="s">
        <v>34</v>
      </c>
      <c r="H16" s="266" t="s">
        <v>35</v>
      </c>
      <c r="I16" s="266" t="s">
        <v>2</v>
      </c>
      <c r="J16" s="266" t="s">
        <v>3</v>
      </c>
      <c r="K16" s="266" t="s">
        <v>4</v>
      </c>
      <c r="L16" s="264" t="s">
        <v>21</v>
      </c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 t="s">
        <v>27</v>
      </c>
      <c r="Y16" s="264"/>
      <c r="Z16" s="264"/>
      <c r="AA16" s="265" t="s">
        <v>20</v>
      </c>
      <c r="AB16" s="265"/>
      <c r="AC16" s="265"/>
      <c r="AD16" s="265"/>
    </row>
    <row r="17" spans="1:31" s="3" customFormat="1" ht="132.75" x14ac:dyDescent="0.2">
      <c r="A17" s="264"/>
      <c r="B17" s="264"/>
      <c r="C17" s="264"/>
      <c r="D17" s="266"/>
      <c r="E17" s="266"/>
      <c r="F17" s="266"/>
      <c r="G17" s="266"/>
      <c r="H17" s="266"/>
      <c r="I17" s="266"/>
      <c r="J17" s="266"/>
      <c r="K17" s="266"/>
      <c r="L17" s="37" t="s">
        <v>5</v>
      </c>
      <c r="M17" s="37" t="s">
        <v>6</v>
      </c>
      <c r="N17" s="37" t="s">
        <v>7</v>
      </c>
      <c r="O17" s="37" t="s">
        <v>8</v>
      </c>
      <c r="P17" s="37" t="s">
        <v>9</v>
      </c>
      <c r="Q17" s="37" t="s">
        <v>10</v>
      </c>
      <c r="R17" s="37" t="s">
        <v>11</v>
      </c>
      <c r="S17" s="37" t="s">
        <v>12</v>
      </c>
      <c r="T17" s="37" t="s">
        <v>13</v>
      </c>
      <c r="U17" s="37" t="s">
        <v>14</v>
      </c>
      <c r="V17" s="37" t="s">
        <v>15</v>
      </c>
      <c r="W17" s="37" t="s">
        <v>16</v>
      </c>
      <c r="X17" s="37" t="s">
        <v>24</v>
      </c>
      <c r="Y17" s="37" t="s">
        <v>25</v>
      </c>
      <c r="Z17" s="37" t="s">
        <v>26</v>
      </c>
      <c r="AA17" s="265"/>
      <c r="AB17" s="265"/>
      <c r="AC17" s="265"/>
      <c r="AD17" s="265"/>
    </row>
    <row r="18" spans="1:31" s="3" customFormat="1" ht="12.75" x14ac:dyDescent="0.2">
      <c r="A18" s="291">
        <v>1</v>
      </c>
      <c r="B18" s="269" t="s">
        <v>116</v>
      </c>
      <c r="C18" s="36" t="s">
        <v>117</v>
      </c>
      <c r="D18" s="269">
        <v>1</v>
      </c>
      <c r="E18" s="36"/>
      <c r="F18" s="36"/>
      <c r="G18" s="36"/>
      <c r="H18" s="36"/>
      <c r="I18" s="287" t="s">
        <v>118</v>
      </c>
      <c r="J18" s="269" t="s">
        <v>60</v>
      </c>
      <c r="K18" s="336">
        <v>0.85</v>
      </c>
      <c r="L18" s="288"/>
      <c r="M18" s="288"/>
      <c r="N18" s="292" t="e">
        <f>E18/E19</f>
        <v>#DIV/0!</v>
      </c>
      <c r="O18" s="292"/>
      <c r="P18" s="292"/>
      <c r="Q18" s="292" t="e">
        <f>F18/F19</f>
        <v>#DIV/0!</v>
      </c>
      <c r="R18" s="292"/>
      <c r="S18" s="292"/>
      <c r="T18" s="292" t="e">
        <f>G18/G19</f>
        <v>#DIV/0!</v>
      </c>
      <c r="U18" s="292"/>
      <c r="V18" s="292"/>
      <c r="W18" s="292" t="e">
        <f>H18/H19</f>
        <v>#DIV/0!</v>
      </c>
      <c r="X18" s="289">
        <v>5</v>
      </c>
      <c r="Y18" s="289"/>
      <c r="Z18" s="289"/>
      <c r="AA18" s="289"/>
      <c r="AB18" s="289"/>
      <c r="AC18" s="289"/>
      <c r="AD18" s="289"/>
    </row>
    <row r="19" spans="1:31" s="3" customFormat="1" ht="12.75" x14ac:dyDescent="0.2">
      <c r="A19" s="291"/>
      <c r="B19" s="269"/>
      <c r="C19" s="36" t="s">
        <v>119</v>
      </c>
      <c r="D19" s="269"/>
      <c r="E19" s="36"/>
      <c r="F19" s="36"/>
      <c r="G19" s="36"/>
      <c r="H19" s="36"/>
      <c r="I19" s="287"/>
      <c r="J19" s="269"/>
      <c r="K19" s="336"/>
      <c r="L19" s="288"/>
      <c r="M19" s="288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89"/>
      <c r="Y19" s="289"/>
      <c r="Z19" s="289"/>
      <c r="AA19" s="289"/>
      <c r="AB19" s="289"/>
      <c r="AC19" s="289"/>
      <c r="AD19" s="289"/>
    </row>
    <row r="20" spans="1:31" s="3" customFormat="1" ht="43.5" customHeight="1" x14ac:dyDescent="0.2">
      <c r="A20" s="291">
        <f>+A18+1</f>
        <v>2</v>
      </c>
      <c r="B20" s="269" t="s">
        <v>347</v>
      </c>
      <c r="C20" s="209" t="s">
        <v>346</v>
      </c>
      <c r="D20" s="269">
        <v>1</v>
      </c>
      <c r="E20" s="209"/>
      <c r="F20" s="209"/>
      <c r="G20" s="209"/>
      <c r="H20" s="209"/>
      <c r="I20" s="287" t="s">
        <v>73</v>
      </c>
      <c r="J20" s="269" t="s">
        <v>60</v>
      </c>
      <c r="K20" s="336">
        <v>0.2</v>
      </c>
      <c r="L20" s="288"/>
      <c r="M20" s="288"/>
      <c r="N20" s="292"/>
      <c r="O20" s="292"/>
      <c r="P20" s="292"/>
      <c r="Q20" s="292" t="e">
        <f>F20/F21</f>
        <v>#DIV/0!</v>
      </c>
      <c r="R20" s="292"/>
      <c r="S20" s="292"/>
      <c r="T20" s="292"/>
      <c r="U20" s="292"/>
      <c r="V20" s="292"/>
      <c r="W20" s="292" t="e">
        <f>H20/H21</f>
        <v>#DIV/0!</v>
      </c>
      <c r="X20" s="289">
        <v>5</v>
      </c>
      <c r="Y20" s="289"/>
      <c r="Z20" s="289"/>
      <c r="AA20" s="289"/>
      <c r="AB20" s="289"/>
      <c r="AC20" s="289"/>
      <c r="AD20" s="210"/>
    </row>
    <row r="21" spans="1:31" s="3" customFormat="1" ht="43.5" customHeight="1" x14ac:dyDescent="0.2">
      <c r="A21" s="291"/>
      <c r="B21" s="269"/>
      <c r="C21" s="209" t="s">
        <v>345</v>
      </c>
      <c r="D21" s="269"/>
      <c r="E21" s="209"/>
      <c r="F21" s="209"/>
      <c r="G21" s="209"/>
      <c r="H21" s="209"/>
      <c r="I21" s="287"/>
      <c r="J21" s="269"/>
      <c r="K21" s="336"/>
      <c r="L21" s="288"/>
      <c r="M21" s="288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89"/>
      <c r="Y21" s="289"/>
      <c r="Z21" s="289"/>
      <c r="AA21" s="289"/>
      <c r="AB21" s="289"/>
      <c r="AC21" s="289"/>
      <c r="AD21" s="210"/>
    </row>
    <row r="22" spans="1:31" s="3" customFormat="1" ht="19.5" customHeight="1" x14ac:dyDescent="0.2">
      <c r="A22" s="291">
        <f t="shared" ref="A22" si="0">+A20+1</f>
        <v>3</v>
      </c>
      <c r="B22" s="269" t="s">
        <v>120</v>
      </c>
      <c r="C22" s="36" t="s">
        <v>121</v>
      </c>
      <c r="D22" s="269">
        <v>3</v>
      </c>
      <c r="E22" s="72"/>
      <c r="F22" s="72"/>
      <c r="G22" s="72"/>
      <c r="H22" s="72"/>
      <c r="I22" s="287" t="s">
        <v>118</v>
      </c>
      <c r="J22" s="269" t="s">
        <v>60</v>
      </c>
      <c r="K22" s="336">
        <v>0.85</v>
      </c>
      <c r="L22" s="288"/>
      <c r="M22" s="288"/>
      <c r="N22" s="292" t="e">
        <f t="shared" ref="N22" si="1">E22/E23</f>
        <v>#DIV/0!</v>
      </c>
      <c r="O22" s="292"/>
      <c r="P22" s="292"/>
      <c r="Q22" s="292" t="e">
        <f t="shared" ref="Q22" si="2">F22/F23</f>
        <v>#DIV/0!</v>
      </c>
      <c r="R22" s="292"/>
      <c r="S22" s="292"/>
      <c r="T22" s="292" t="e">
        <f t="shared" ref="T22" si="3">G22/G23</f>
        <v>#DIV/0!</v>
      </c>
      <c r="U22" s="292"/>
      <c r="V22" s="292"/>
      <c r="W22" s="292" t="e">
        <f t="shared" ref="W22" si="4">H22/H23</f>
        <v>#DIV/0!</v>
      </c>
      <c r="X22" s="289">
        <v>11</v>
      </c>
      <c r="Y22" s="289"/>
      <c r="Z22" s="289"/>
      <c r="AA22" s="289"/>
      <c r="AB22" s="289"/>
      <c r="AC22" s="289"/>
      <c r="AD22" s="289"/>
    </row>
    <row r="23" spans="1:31" s="3" customFormat="1" ht="25.5" customHeight="1" x14ac:dyDescent="0.2">
      <c r="A23" s="291"/>
      <c r="B23" s="269"/>
      <c r="C23" s="36" t="s">
        <v>122</v>
      </c>
      <c r="D23" s="269"/>
      <c r="E23" s="72"/>
      <c r="F23" s="72"/>
      <c r="G23" s="72"/>
      <c r="H23" s="72"/>
      <c r="I23" s="287"/>
      <c r="J23" s="269"/>
      <c r="K23" s="336"/>
      <c r="L23" s="288"/>
      <c r="M23" s="288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89"/>
      <c r="Y23" s="289"/>
      <c r="Z23" s="289"/>
      <c r="AA23" s="289"/>
      <c r="AB23" s="289"/>
      <c r="AC23" s="289"/>
      <c r="AD23" s="289"/>
    </row>
    <row r="24" spans="1:31" s="3" customFormat="1" ht="12.75" x14ac:dyDescent="0.2">
      <c r="A24" s="291">
        <f t="shared" ref="A24" si="5">+A22+1</f>
        <v>4</v>
      </c>
      <c r="B24" s="269" t="s">
        <v>123</v>
      </c>
      <c r="C24" s="36" t="s">
        <v>124</v>
      </c>
      <c r="D24" s="269">
        <v>1</v>
      </c>
      <c r="E24" s="36"/>
      <c r="F24" s="36"/>
      <c r="G24" s="36"/>
      <c r="H24" s="36"/>
      <c r="I24" s="287" t="s">
        <v>73</v>
      </c>
      <c r="J24" s="269" t="s">
        <v>60</v>
      </c>
      <c r="K24" s="336">
        <v>0.85</v>
      </c>
      <c r="L24" s="288"/>
      <c r="M24" s="288"/>
      <c r="N24" s="292" t="e">
        <f t="shared" ref="N24" si="6">E24/E25</f>
        <v>#DIV/0!</v>
      </c>
      <c r="O24" s="292"/>
      <c r="P24" s="292"/>
      <c r="Q24" s="292" t="e">
        <f t="shared" ref="Q24" si="7">F24/F25</f>
        <v>#DIV/0!</v>
      </c>
      <c r="R24" s="292"/>
      <c r="S24" s="292"/>
      <c r="T24" s="292" t="e">
        <f t="shared" ref="T24" si="8">G24/G25</f>
        <v>#DIV/0!</v>
      </c>
      <c r="U24" s="292"/>
      <c r="V24" s="292"/>
      <c r="W24" s="292" t="e">
        <f t="shared" ref="W24" si="9">H24/H25</f>
        <v>#DIV/0!</v>
      </c>
      <c r="X24" s="289">
        <v>10</v>
      </c>
      <c r="Y24" s="289"/>
      <c r="Z24" s="289"/>
      <c r="AA24" s="289"/>
      <c r="AB24" s="289"/>
      <c r="AC24" s="289"/>
      <c r="AD24" s="289"/>
      <c r="AE24" s="29"/>
    </row>
    <row r="25" spans="1:31" s="3" customFormat="1" ht="12.75" x14ac:dyDescent="0.2">
      <c r="A25" s="291"/>
      <c r="B25" s="269"/>
      <c r="C25" s="36" t="s">
        <v>125</v>
      </c>
      <c r="D25" s="269"/>
      <c r="E25" s="36"/>
      <c r="F25" s="36"/>
      <c r="G25" s="36"/>
      <c r="H25" s="36"/>
      <c r="I25" s="287"/>
      <c r="J25" s="269"/>
      <c r="K25" s="336"/>
      <c r="L25" s="288"/>
      <c r="M25" s="288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89"/>
      <c r="Y25" s="289"/>
      <c r="Z25" s="289"/>
      <c r="AA25" s="289"/>
      <c r="AB25" s="289"/>
      <c r="AC25" s="289"/>
      <c r="AD25" s="289"/>
      <c r="AE25" s="29"/>
    </row>
    <row r="26" spans="1:31" s="3" customFormat="1" ht="12.75" x14ac:dyDescent="0.2">
      <c r="A26" s="291">
        <f t="shared" ref="A26" si="10">+A24+1</f>
        <v>5</v>
      </c>
      <c r="B26" s="269" t="s">
        <v>126</v>
      </c>
      <c r="C26" s="36" t="s">
        <v>127</v>
      </c>
      <c r="D26" s="269">
        <v>1</v>
      </c>
      <c r="E26" s="36"/>
      <c r="F26" s="36"/>
      <c r="G26" s="36"/>
      <c r="H26" s="36"/>
      <c r="I26" s="287" t="s">
        <v>73</v>
      </c>
      <c r="J26" s="269" t="s">
        <v>60</v>
      </c>
      <c r="K26" s="336">
        <v>0.85</v>
      </c>
      <c r="L26" s="288"/>
      <c r="M26" s="288"/>
      <c r="N26" s="292" t="e">
        <f t="shared" ref="N26" si="11">E26/E27</f>
        <v>#DIV/0!</v>
      </c>
      <c r="O26" s="292"/>
      <c r="P26" s="292"/>
      <c r="Q26" s="292" t="e">
        <f t="shared" ref="Q26" si="12">F26/F27</f>
        <v>#DIV/0!</v>
      </c>
      <c r="R26" s="292"/>
      <c r="S26" s="292"/>
      <c r="T26" s="292" t="e">
        <f t="shared" ref="T26" si="13">G26/G27</f>
        <v>#DIV/0!</v>
      </c>
      <c r="U26" s="292"/>
      <c r="V26" s="292"/>
      <c r="W26" s="292" t="e">
        <f t="shared" ref="W26" si="14">H26/H27</f>
        <v>#DIV/0!</v>
      </c>
      <c r="X26" s="289">
        <v>10</v>
      </c>
      <c r="Y26" s="289"/>
      <c r="Z26" s="289"/>
      <c r="AA26" s="289"/>
      <c r="AB26" s="289"/>
      <c r="AC26" s="289"/>
      <c r="AD26" s="289"/>
      <c r="AE26" s="29"/>
    </row>
    <row r="27" spans="1:31" s="3" customFormat="1" ht="12.75" x14ac:dyDescent="0.2">
      <c r="A27" s="291"/>
      <c r="B27" s="269"/>
      <c r="C27" s="36" t="s">
        <v>128</v>
      </c>
      <c r="D27" s="269"/>
      <c r="E27" s="36"/>
      <c r="F27" s="36"/>
      <c r="G27" s="36"/>
      <c r="H27" s="36"/>
      <c r="I27" s="287"/>
      <c r="J27" s="269"/>
      <c r="K27" s="336"/>
      <c r="L27" s="288"/>
      <c r="M27" s="288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89"/>
      <c r="Y27" s="289"/>
      <c r="Z27" s="289"/>
      <c r="AA27" s="289"/>
      <c r="AB27" s="289"/>
      <c r="AC27" s="289"/>
      <c r="AD27" s="289"/>
      <c r="AE27" s="29"/>
    </row>
    <row r="28" spans="1:31" s="3" customFormat="1" ht="12.75" x14ac:dyDescent="0.2">
      <c r="A28" s="291">
        <f t="shared" ref="A28" si="15">+A26+1</f>
        <v>6</v>
      </c>
      <c r="B28" s="269" t="s">
        <v>129</v>
      </c>
      <c r="C28" s="36" t="s">
        <v>130</v>
      </c>
      <c r="D28" s="269">
        <v>1</v>
      </c>
      <c r="E28" s="36"/>
      <c r="F28" s="36"/>
      <c r="G28" s="36"/>
      <c r="H28" s="36"/>
      <c r="I28" s="287" t="s">
        <v>63</v>
      </c>
      <c r="J28" s="269" t="s">
        <v>60</v>
      </c>
      <c r="K28" s="336">
        <v>0.85</v>
      </c>
      <c r="L28" s="288"/>
      <c r="M28" s="288"/>
      <c r="N28" s="292" t="e">
        <f t="shared" ref="N28" si="16">E28/E29</f>
        <v>#DIV/0!</v>
      </c>
      <c r="O28" s="292"/>
      <c r="P28" s="292"/>
      <c r="Q28" s="292" t="e">
        <f t="shared" ref="Q28" si="17">F28/F29</f>
        <v>#DIV/0!</v>
      </c>
      <c r="R28" s="292"/>
      <c r="S28" s="292"/>
      <c r="T28" s="292" t="e">
        <f t="shared" ref="T28" si="18">G28/G29</f>
        <v>#DIV/0!</v>
      </c>
      <c r="U28" s="292"/>
      <c r="V28" s="292"/>
      <c r="W28" s="292" t="e">
        <f t="shared" ref="W28" si="19">H28/H29</f>
        <v>#DIV/0!</v>
      </c>
      <c r="X28" s="289">
        <v>3</v>
      </c>
      <c r="Y28" s="289"/>
      <c r="Z28" s="289"/>
      <c r="AA28" s="289"/>
      <c r="AB28" s="289"/>
      <c r="AC28" s="289"/>
      <c r="AD28" s="289"/>
      <c r="AE28" s="29"/>
    </row>
    <row r="29" spans="1:31" s="3" customFormat="1" ht="25.5" x14ac:dyDescent="0.2">
      <c r="A29" s="291"/>
      <c r="B29" s="269"/>
      <c r="C29" s="36" t="s">
        <v>131</v>
      </c>
      <c r="D29" s="269"/>
      <c r="E29" s="36"/>
      <c r="F29" s="36"/>
      <c r="G29" s="36"/>
      <c r="H29" s="36"/>
      <c r="I29" s="287"/>
      <c r="J29" s="269"/>
      <c r="K29" s="336"/>
      <c r="L29" s="288"/>
      <c r="M29" s="288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89"/>
      <c r="Y29" s="289"/>
      <c r="Z29" s="289"/>
      <c r="AA29" s="289"/>
      <c r="AB29" s="289"/>
      <c r="AC29" s="289"/>
      <c r="AD29" s="289"/>
      <c r="AE29" s="29"/>
    </row>
    <row r="30" spans="1:31" s="3" customFormat="1" ht="12.75" x14ac:dyDescent="0.2">
      <c r="A30" s="291">
        <f t="shared" ref="A30" si="20">+A28+1</f>
        <v>7</v>
      </c>
      <c r="B30" s="290" t="s">
        <v>132</v>
      </c>
      <c r="C30" s="72" t="s">
        <v>133</v>
      </c>
      <c r="D30" s="269">
        <v>3</v>
      </c>
      <c r="E30" s="72"/>
      <c r="F30" s="36"/>
      <c r="G30" s="36"/>
      <c r="H30" s="36"/>
      <c r="I30" s="287" t="s">
        <v>118</v>
      </c>
      <c r="J30" s="269" t="s">
        <v>60</v>
      </c>
      <c r="K30" s="336">
        <v>0.85</v>
      </c>
      <c r="L30" s="288"/>
      <c r="M30" s="288"/>
      <c r="N30" s="292" t="e">
        <f t="shared" ref="N30" si="21">E30/E31</f>
        <v>#DIV/0!</v>
      </c>
      <c r="O30" s="292"/>
      <c r="P30" s="292"/>
      <c r="Q30" s="292" t="e">
        <f t="shared" ref="Q30" si="22">F30/F31</f>
        <v>#DIV/0!</v>
      </c>
      <c r="R30" s="292"/>
      <c r="S30" s="292"/>
      <c r="T30" s="292" t="e">
        <f t="shared" ref="T30" si="23">G30/G31</f>
        <v>#DIV/0!</v>
      </c>
      <c r="U30" s="292"/>
      <c r="V30" s="292"/>
      <c r="W30" s="292" t="e">
        <f t="shared" ref="W30" si="24">H30/H31</f>
        <v>#DIV/0!</v>
      </c>
      <c r="X30" s="289">
        <v>13</v>
      </c>
      <c r="Y30" s="289"/>
      <c r="Z30" s="289"/>
      <c r="AA30" s="290" t="s">
        <v>72</v>
      </c>
      <c r="AB30" s="290"/>
      <c r="AC30" s="290"/>
      <c r="AD30" s="290"/>
      <c r="AE30" s="29"/>
    </row>
    <row r="31" spans="1:31" s="3" customFormat="1" ht="12.75" x14ac:dyDescent="0.2">
      <c r="A31" s="291"/>
      <c r="B31" s="290"/>
      <c r="C31" s="72" t="s">
        <v>134</v>
      </c>
      <c r="D31" s="269"/>
      <c r="E31" s="36"/>
      <c r="F31" s="36"/>
      <c r="G31" s="36"/>
      <c r="H31" s="36"/>
      <c r="I31" s="287"/>
      <c r="J31" s="269"/>
      <c r="K31" s="336"/>
      <c r="L31" s="288"/>
      <c r="M31" s="288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89"/>
      <c r="Y31" s="289"/>
      <c r="Z31" s="289"/>
      <c r="AA31" s="290"/>
      <c r="AB31" s="290"/>
      <c r="AC31" s="290"/>
      <c r="AD31" s="290"/>
      <c r="AE31" s="29"/>
    </row>
    <row r="32" spans="1:31" s="3" customFormat="1" ht="12.75" x14ac:dyDescent="0.2">
      <c r="A32" s="291">
        <f t="shared" ref="A32" si="25">+A30+1</f>
        <v>8</v>
      </c>
      <c r="B32" s="269" t="s">
        <v>135</v>
      </c>
      <c r="C32" s="72" t="s">
        <v>121</v>
      </c>
      <c r="D32" s="269">
        <v>3</v>
      </c>
      <c r="E32" s="36"/>
      <c r="F32" s="36"/>
      <c r="G32" s="36"/>
      <c r="H32" s="36"/>
      <c r="I32" s="287" t="s">
        <v>73</v>
      </c>
      <c r="J32" s="269" t="s">
        <v>60</v>
      </c>
      <c r="K32" s="336">
        <v>0.85</v>
      </c>
      <c r="L32" s="288"/>
      <c r="M32" s="288"/>
      <c r="N32" s="292" t="e">
        <f>E32/E33</f>
        <v>#DIV/0!</v>
      </c>
      <c r="O32" s="292"/>
      <c r="P32" s="292"/>
      <c r="Q32" s="292" t="e">
        <f t="shared" ref="Q32" si="26">F32/F33</f>
        <v>#DIV/0!</v>
      </c>
      <c r="R32" s="292"/>
      <c r="S32" s="292"/>
      <c r="T32" s="292" t="e">
        <f t="shared" ref="T32" si="27">G32/G33</f>
        <v>#DIV/0!</v>
      </c>
      <c r="U32" s="292"/>
      <c r="V32" s="292"/>
      <c r="W32" s="292" t="e">
        <f t="shared" ref="W32" si="28">H32/H33</f>
        <v>#DIV/0!</v>
      </c>
      <c r="X32" s="289">
        <v>15</v>
      </c>
      <c r="Y32" s="289"/>
      <c r="Z32" s="289"/>
      <c r="AA32" s="289"/>
      <c r="AB32" s="289"/>
      <c r="AC32" s="289"/>
      <c r="AD32" s="289"/>
      <c r="AE32" s="29"/>
    </row>
    <row r="33" spans="1:36" s="3" customFormat="1" ht="24.75" customHeight="1" x14ac:dyDescent="0.2">
      <c r="A33" s="291"/>
      <c r="B33" s="269"/>
      <c r="C33" s="36" t="s">
        <v>122</v>
      </c>
      <c r="D33" s="269"/>
      <c r="E33" s="36"/>
      <c r="F33" s="36"/>
      <c r="G33" s="36"/>
      <c r="H33" s="36"/>
      <c r="I33" s="287"/>
      <c r="J33" s="269"/>
      <c r="K33" s="336"/>
      <c r="L33" s="288"/>
      <c r="M33" s="288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89"/>
      <c r="Y33" s="289"/>
      <c r="Z33" s="289"/>
      <c r="AA33" s="289"/>
      <c r="AB33" s="289"/>
      <c r="AC33" s="289"/>
      <c r="AD33" s="289"/>
      <c r="AE33" s="29"/>
    </row>
    <row r="34" spans="1:36" s="3" customFormat="1" ht="21" customHeight="1" x14ac:dyDescent="0.2">
      <c r="A34" s="291">
        <f t="shared" ref="A34" si="29">+A32+1</f>
        <v>9</v>
      </c>
      <c r="B34" s="269" t="s">
        <v>105</v>
      </c>
      <c r="C34" s="36" t="s">
        <v>44</v>
      </c>
      <c r="D34" s="269">
        <v>1</v>
      </c>
      <c r="E34" s="36"/>
      <c r="F34" s="36"/>
      <c r="G34" s="36"/>
      <c r="H34" s="36"/>
      <c r="I34" s="287" t="s">
        <v>73</v>
      </c>
      <c r="J34" s="269" t="s">
        <v>60</v>
      </c>
      <c r="K34" s="336">
        <v>0.85</v>
      </c>
      <c r="L34" s="288"/>
      <c r="M34" s="288"/>
      <c r="N34" s="292" t="e">
        <f t="shared" ref="N34" si="30">E34/E35</f>
        <v>#DIV/0!</v>
      </c>
      <c r="O34" s="292"/>
      <c r="P34" s="292"/>
      <c r="Q34" s="292" t="e">
        <f t="shared" ref="Q34" si="31">F34/F35</f>
        <v>#DIV/0!</v>
      </c>
      <c r="R34" s="292"/>
      <c r="S34" s="292"/>
      <c r="T34" s="292" t="e">
        <f t="shared" ref="T34" si="32">G34/G35</f>
        <v>#DIV/0!</v>
      </c>
      <c r="U34" s="292"/>
      <c r="V34" s="292"/>
      <c r="W34" s="292" t="e">
        <f t="shared" ref="W34" si="33">H34/H35</f>
        <v>#DIV/0!</v>
      </c>
      <c r="X34" s="289">
        <v>5</v>
      </c>
      <c r="Y34" s="289"/>
      <c r="Z34" s="289"/>
      <c r="AA34" s="289"/>
      <c r="AB34" s="289"/>
      <c r="AC34" s="289"/>
      <c r="AD34" s="289"/>
      <c r="AE34" s="29"/>
    </row>
    <row r="35" spans="1:36" s="3" customFormat="1" ht="28.5" customHeight="1" x14ac:dyDescent="0.2">
      <c r="A35" s="291"/>
      <c r="B35" s="269"/>
      <c r="C35" s="36" t="s">
        <v>136</v>
      </c>
      <c r="D35" s="269"/>
      <c r="E35" s="36"/>
      <c r="F35" s="36"/>
      <c r="G35" s="36"/>
      <c r="H35" s="36"/>
      <c r="I35" s="287"/>
      <c r="J35" s="269"/>
      <c r="K35" s="336"/>
      <c r="L35" s="288"/>
      <c r="M35" s="288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89"/>
      <c r="Y35" s="289"/>
      <c r="Z35" s="289"/>
      <c r="AA35" s="289"/>
      <c r="AB35" s="289"/>
      <c r="AC35" s="289"/>
      <c r="AD35" s="289"/>
      <c r="AE35" s="29"/>
    </row>
    <row r="36" spans="1:36" s="10" customFormat="1" ht="13.5" customHeight="1" x14ac:dyDescent="0.25">
      <c r="A36" s="229" t="s">
        <v>40</v>
      </c>
      <c r="B36" s="229"/>
      <c r="C36" s="229"/>
      <c r="D36" s="230" t="s">
        <v>28</v>
      </c>
      <c r="E36" s="230"/>
      <c r="F36" s="230"/>
      <c r="G36" s="230"/>
      <c r="H36" s="230"/>
      <c r="I36" s="230"/>
      <c r="J36" s="229" t="s">
        <v>29</v>
      </c>
      <c r="K36" s="229"/>
      <c r="L36" s="229"/>
      <c r="M36" s="229"/>
      <c r="N36" s="229"/>
      <c r="O36" s="229"/>
      <c r="P36" s="229"/>
      <c r="Q36" s="229"/>
      <c r="R36" s="234">
        <v>0</v>
      </c>
      <c r="S36" s="234"/>
      <c r="T36" s="235">
        <f>R36/R37</f>
        <v>0</v>
      </c>
      <c r="U36" s="235"/>
      <c r="V36" s="230" t="s">
        <v>31</v>
      </c>
      <c r="W36" s="230"/>
      <c r="X36" s="230"/>
      <c r="Y36" s="230"/>
      <c r="Z36" s="230"/>
      <c r="AA36" s="230"/>
      <c r="AB36" s="342">
        <f>SUM(Y18:Y35)</f>
        <v>0</v>
      </c>
      <c r="AC36" s="342"/>
      <c r="AD36" s="342"/>
      <c r="AJ36" s="39"/>
    </row>
    <row r="37" spans="1:36" s="10" customFormat="1" ht="15" customHeight="1" x14ac:dyDescent="0.25">
      <c r="A37" s="229"/>
      <c r="B37" s="229"/>
      <c r="C37" s="229"/>
      <c r="D37" s="230"/>
      <c r="E37" s="230"/>
      <c r="F37" s="230"/>
      <c r="G37" s="230"/>
      <c r="H37" s="230"/>
      <c r="I37" s="230"/>
      <c r="J37" s="229" t="s">
        <v>30</v>
      </c>
      <c r="K37" s="229"/>
      <c r="L37" s="229"/>
      <c r="M37" s="229"/>
      <c r="N37" s="229"/>
      <c r="O37" s="229"/>
      <c r="P37" s="229"/>
      <c r="Q37" s="229"/>
      <c r="R37" s="234">
        <v>9</v>
      </c>
      <c r="S37" s="234"/>
      <c r="T37" s="235"/>
      <c r="U37" s="235"/>
      <c r="V37" s="230"/>
      <c r="W37" s="230"/>
      <c r="X37" s="230"/>
      <c r="Y37" s="230"/>
      <c r="Z37" s="230"/>
      <c r="AA37" s="230"/>
      <c r="AB37" s="342"/>
      <c r="AC37" s="342"/>
      <c r="AD37" s="342"/>
      <c r="AJ37" s="39"/>
    </row>
    <row r="38" spans="1:36" ht="23.25" customHeight="1" x14ac:dyDescent="0.25">
      <c r="A38" s="337" t="s">
        <v>17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2"/>
      <c r="AE38" s="15"/>
      <c r="AF38" s="15"/>
      <c r="AG38" s="15"/>
      <c r="AH38" s="15"/>
      <c r="AI38" s="16"/>
      <c r="AJ38" s="73"/>
    </row>
    <row r="39" spans="1:36" ht="30" customHeight="1" x14ac:dyDescent="0.25">
      <c r="A39" s="223" t="s">
        <v>0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15"/>
      <c r="AF39" s="15"/>
      <c r="AG39" s="15"/>
      <c r="AH39" s="16"/>
      <c r="AI39" s="16"/>
      <c r="AJ39" s="17"/>
    </row>
    <row r="40" spans="1:36" ht="31.5" customHeight="1" x14ac:dyDescent="0.25">
      <c r="A40" s="338" t="s">
        <v>115</v>
      </c>
      <c r="B40" s="339"/>
      <c r="C40" s="340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74"/>
      <c r="AE40" s="15"/>
      <c r="AF40" s="15"/>
      <c r="AG40" s="15"/>
      <c r="AH40" s="16"/>
      <c r="AI40" s="16"/>
      <c r="AJ40" s="17"/>
    </row>
    <row r="41" spans="1:36" ht="44.25" customHeight="1" x14ac:dyDescent="0.25">
      <c r="A41" s="338" t="str">
        <f>B18</f>
        <v xml:space="preserve">Grado de Cumplimiento del Plan de Capacitacion Externa </v>
      </c>
      <c r="B41" s="339"/>
      <c r="C41" s="343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5"/>
      <c r="AE41" s="15"/>
      <c r="AF41" s="15"/>
      <c r="AG41" s="15"/>
      <c r="AH41" s="16"/>
      <c r="AI41" s="16"/>
      <c r="AJ41" s="17"/>
    </row>
    <row r="42" spans="1:36" ht="32.25" customHeight="1" x14ac:dyDescent="0.25">
      <c r="A42" s="338" t="s">
        <v>120</v>
      </c>
      <c r="B42" s="339"/>
      <c r="C42" s="226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8"/>
      <c r="AE42" s="15"/>
      <c r="AF42" s="15"/>
      <c r="AG42" s="15"/>
      <c r="AH42" s="16"/>
      <c r="AI42" s="16"/>
      <c r="AJ42" s="17"/>
    </row>
    <row r="43" spans="1:36" ht="15" customHeight="1" x14ac:dyDescent="0.25">
      <c r="A43" s="338" t="s">
        <v>123</v>
      </c>
      <c r="B43" s="339"/>
      <c r="C43" s="226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8"/>
      <c r="AE43" s="15"/>
      <c r="AF43" s="15"/>
      <c r="AG43" s="15"/>
      <c r="AH43" s="16"/>
      <c r="AI43" s="16"/>
      <c r="AJ43" s="17"/>
    </row>
    <row r="44" spans="1:36" ht="32.25" customHeight="1" x14ac:dyDescent="0.25">
      <c r="A44" s="338" t="s">
        <v>126</v>
      </c>
      <c r="B44" s="339"/>
      <c r="C44" s="226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8"/>
      <c r="AE44" s="15"/>
      <c r="AF44" s="15"/>
      <c r="AG44" s="15"/>
      <c r="AH44" s="16"/>
      <c r="AI44" s="16"/>
      <c r="AJ44" s="17"/>
    </row>
    <row r="45" spans="1:36" ht="31.5" customHeight="1" x14ac:dyDescent="0.25">
      <c r="A45" s="338" t="s">
        <v>129</v>
      </c>
      <c r="B45" s="339"/>
      <c r="C45" s="226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33"/>
      <c r="AE45" s="15"/>
      <c r="AF45" s="15"/>
      <c r="AG45" s="15"/>
      <c r="AH45" s="16"/>
      <c r="AI45" s="16"/>
      <c r="AJ45" s="17"/>
    </row>
    <row r="46" spans="1:36" x14ac:dyDescent="0.25">
      <c r="A46" s="338" t="s">
        <v>132</v>
      </c>
      <c r="B46" s="339"/>
      <c r="C46" s="226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8"/>
      <c r="AE46" s="15"/>
      <c r="AF46" s="15"/>
      <c r="AG46" s="15"/>
      <c r="AH46" s="16"/>
      <c r="AI46" s="16"/>
      <c r="AJ46" s="17"/>
    </row>
    <row r="47" spans="1:36" ht="36" customHeight="1" x14ac:dyDescent="0.25">
      <c r="A47" s="338" t="s">
        <v>135</v>
      </c>
      <c r="B47" s="33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8"/>
      <c r="AE47" s="15"/>
      <c r="AF47" s="15"/>
      <c r="AG47" s="15"/>
      <c r="AH47" s="16"/>
      <c r="AI47" s="16"/>
      <c r="AJ47" s="17"/>
    </row>
    <row r="48" spans="1:36" ht="29.25" customHeight="1" x14ac:dyDescent="0.25">
      <c r="A48" s="338" t="s">
        <v>105</v>
      </c>
      <c r="B48" s="339"/>
      <c r="C48" s="226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8"/>
      <c r="AE48" s="15"/>
      <c r="AF48" s="15"/>
      <c r="AG48" s="15"/>
      <c r="AH48" s="16"/>
      <c r="AI48" s="16"/>
      <c r="AJ48" s="17"/>
    </row>
    <row r="49" spans="1:36" ht="30.75" customHeight="1" x14ac:dyDescent="0.25">
      <c r="A49" s="223" t="s">
        <v>18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15"/>
      <c r="AF49" s="15"/>
      <c r="AG49" s="15"/>
      <c r="AH49" s="15"/>
      <c r="AI49" s="16"/>
      <c r="AJ49" s="16"/>
    </row>
    <row r="50" spans="1:36" ht="55.5" customHeight="1" x14ac:dyDescent="0.25">
      <c r="A50" s="351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3"/>
      <c r="AE50" s="18"/>
      <c r="AF50" s="18"/>
      <c r="AG50" s="18"/>
      <c r="AH50" s="18"/>
      <c r="AI50" s="18"/>
      <c r="AJ50" s="18"/>
    </row>
    <row r="51" spans="1:36" x14ac:dyDescent="0.25">
      <c r="A51" s="75"/>
      <c r="B51" s="19"/>
      <c r="C51" s="20"/>
      <c r="D51" s="20"/>
      <c r="E51" s="20"/>
      <c r="F51" s="20"/>
      <c r="G51" s="20"/>
      <c r="H51" s="20"/>
      <c r="I51" s="20"/>
      <c r="J51" s="20"/>
      <c r="K51" s="19"/>
      <c r="L51" s="20"/>
      <c r="M51" s="20"/>
      <c r="N51" s="20"/>
      <c r="O51" s="20"/>
      <c r="P51" s="20"/>
      <c r="Q51" s="19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74"/>
      <c r="AE51" s="17"/>
      <c r="AF51" s="17"/>
      <c r="AG51" s="17"/>
      <c r="AH51" s="17"/>
      <c r="AI51" s="17"/>
      <c r="AJ51" s="17"/>
    </row>
    <row r="52" spans="1:36" x14ac:dyDescent="0.25">
      <c r="A52" s="75"/>
      <c r="B52" s="19"/>
      <c r="C52" s="20"/>
      <c r="D52" s="20"/>
      <c r="E52" s="20"/>
      <c r="F52" s="20"/>
      <c r="G52" s="20"/>
      <c r="H52" s="20"/>
      <c r="I52" s="20"/>
      <c r="J52" s="20"/>
      <c r="K52" s="19"/>
      <c r="L52" s="20"/>
      <c r="M52" s="20"/>
      <c r="N52" s="20"/>
      <c r="O52" s="20"/>
      <c r="P52" s="20"/>
      <c r="Q52" s="19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74"/>
      <c r="AE52" s="17"/>
      <c r="AF52" s="17"/>
      <c r="AG52" s="17"/>
      <c r="AH52" s="17"/>
      <c r="AI52" s="17"/>
      <c r="AJ52" s="17"/>
    </row>
    <row r="53" spans="1:36" x14ac:dyDescent="0.25">
      <c r="A53" s="75"/>
      <c r="B53" s="19"/>
      <c r="C53" s="20"/>
      <c r="D53" s="20"/>
      <c r="E53" s="20"/>
      <c r="F53" s="20"/>
      <c r="G53" s="20"/>
      <c r="H53" s="20"/>
      <c r="I53" s="20"/>
      <c r="J53" s="20"/>
      <c r="K53" s="19"/>
      <c r="L53" s="20"/>
      <c r="M53" s="20"/>
      <c r="N53" s="20"/>
      <c r="O53" s="20"/>
      <c r="P53" s="20"/>
      <c r="Q53" s="19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74"/>
      <c r="AE53" s="17"/>
      <c r="AF53" s="17"/>
      <c r="AG53" s="17"/>
      <c r="AH53" s="17"/>
      <c r="AI53" s="17"/>
      <c r="AJ53" s="17"/>
    </row>
    <row r="54" spans="1:36" x14ac:dyDescent="0.25">
      <c r="A54" s="75"/>
      <c r="B54" s="19"/>
      <c r="C54" s="20"/>
      <c r="D54" s="20"/>
      <c r="E54" s="20"/>
      <c r="F54" s="20"/>
      <c r="G54" s="20"/>
      <c r="H54" s="20"/>
      <c r="I54" s="20"/>
      <c r="J54" s="20"/>
      <c r="K54" s="19"/>
      <c r="L54" s="20"/>
      <c r="M54" s="20"/>
      <c r="N54" s="20"/>
      <c r="O54" s="20"/>
      <c r="P54" s="20"/>
      <c r="Q54" s="19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74"/>
      <c r="AE54" s="17"/>
      <c r="AF54" s="17"/>
      <c r="AG54" s="17"/>
      <c r="AH54" s="17"/>
      <c r="AI54" s="17"/>
      <c r="AJ54" s="17"/>
    </row>
    <row r="55" spans="1:36" x14ac:dyDescent="0.25">
      <c r="A55" s="75"/>
      <c r="B55" s="19"/>
      <c r="C55" s="20"/>
      <c r="D55" s="20"/>
      <c r="E55" s="20"/>
      <c r="F55" s="20"/>
      <c r="G55" s="20"/>
      <c r="H55" s="20"/>
      <c r="I55" s="20"/>
      <c r="J55" s="20"/>
      <c r="K55" s="19"/>
      <c r="L55" s="20"/>
      <c r="M55" s="20"/>
      <c r="N55" s="20"/>
      <c r="O55" s="20"/>
      <c r="P55" s="20"/>
      <c r="Q55" s="19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74"/>
      <c r="AE55" s="17"/>
      <c r="AF55" s="17"/>
      <c r="AG55" s="17"/>
      <c r="AH55" s="17"/>
      <c r="AI55" s="17"/>
      <c r="AJ55" s="17"/>
    </row>
    <row r="56" spans="1:36" x14ac:dyDescent="0.25">
      <c r="A56" s="75"/>
      <c r="B56" s="19"/>
      <c r="C56" s="20"/>
      <c r="D56" s="20"/>
      <c r="E56" s="20"/>
      <c r="F56" s="20"/>
      <c r="G56" s="20"/>
      <c r="H56" s="20"/>
      <c r="I56" s="20"/>
      <c r="J56" s="20"/>
      <c r="K56" s="19"/>
      <c r="L56" s="20"/>
      <c r="M56" s="20"/>
      <c r="N56" s="20"/>
      <c r="O56" s="20"/>
      <c r="P56" s="20"/>
      <c r="Q56" s="19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74"/>
      <c r="AE56" s="17"/>
      <c r="AF56" s="17"/>
      <c r="AG56" s="17"/>
      <c r="AH56" s="17"/>
      <c r="AI56" s="17"/>
      <c r="AJ56" s="17"/>
    </row>
    <row r="57" spans="1:36" x14ac:dyDescent="0.25">
      <c r="A57" s="75"/>
      <c r="B57" s="19"/>
      <c r="C57" s="20"/>
      <c r="D57" s="20"/>
      <c r="E57" s="20"/>
      <c r="F57" s="20"/>
      <c r="G57" s="20"/>
      <c r="H57" s="20"/>
      <c r="I57" s="20"/>
      <c r="J57" s="20"/>
      <c r="K57" s="19"/>
      <c r="L57" s="20"/>
      <c r="M57" s="20"/>
      <c r="N57" s="20"/>
      <c r="O57" s="20"/>
      <c r="P57" s="20"/>
      <c r="Q57" s="19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74"/>
      <c r="AE57" s="17"/>
      <c r="AF57" s="17"/>
      <c r="AG57" s="17"/>
      <c r="AH57" s="17"/>
      <c r="AI57" s="17"/>
      <c r="AJ57" s="17"/>
    </row>
    <row r="58" spans="1:36" x14ac:dyDescent="0.25">
      <c r="A58" s="75"/>
      <c r="B58" s="19"/>
      <c r="C58" s="20"/>
      <c r="D58" s="20"/>
      <c r="E58" s="20"/>
      <c r="F58" s="20"/>
      <c r="G58" s="20"/>
      <c r="H58" s="20"/>
      <c r="I58" s="20"/>
      <c r="J58" s="20"/>
      <c r="K58" s="19"/>
      <c r="L58" s="20"/>
      <c r="M58" s="20"/>
      <c r="N58" s="20"/>
      <c r="O58" s="20"/>
      <c r="P58" s="20"/>
      <c r="Q58" s="19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74"/>
      <c r="AE58" s="17"/>
      <c r="AF58" s="17"/>
      <c r="AG58" s="17"/>
      <c r="AH58" s="17"/>
      <c r="AI58" s="17"/>
      <c r="AJ58" s="17"/>
    </row>
    <row r="59" spans="1:36" x14ac:dyDescent="0.25">
      <c r="A59" s="75"/>
      <c r="B59" s="19"/>
      <c r="C59" s="20"/>
      <c r="D59" s="20"/>
      <c r="E59" s="20"/>
      <c r="F59" s="20"/>
      <c r="G59" s="20"/>
      <c r="H59" s="20"/>
      <c r="I59" s="20"/>
      <c r="J59" s="20"/>
      <c r="K59" s="19"/>
      <c r="L59" s="20"/>
      <c r="M59" s="20"/>
      <c r="N59" s="20"/>
      <c r="O59" s="20"/>
      <c r="P59" s="20"/>
      <c r="Q59" s="19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74"/>
      <c r="AE59" s="17"/>
      <c r="AF59" s="17"/>
      <c r="AG59" s="17"/>
      <c r="AH59" s="17"/>
      <c r="AI59" s="17"/>
      <c r="AJ59" s="17"/>
    </row>
    <row r="60" spans="1:36" s="5" customFormat="1" ht="15.75" x14ac:dyDescent="0.2">
      <c r="A60" s="76"/>
      <c r="B60" s="77" t="s">
        <v>137</v>
      </c>
      <c r="C60" s="25"/>
      <c r="D60" s="28"/>
      <c r="E60" s="28"/>
      <c r="F60" s="28"/>
      <c r="G60" s="28"/>
      <c r="H60" s="28"/>
      <c r="I60" s="21"/>
      <c r="J60" s="346"/>
      <c r="K60" s="346"/>
      <c r="L60" s="346"/>
      <c r="M60" s="346"/>
      <c r="N60" s="346"/>
      <c r="O60" s="346"/>
      <c r="P60" s="346"/>
      <c r="Q60" s="346"/>
      <c r="R60" s="346"/>
      <c r="S60" s="12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78"/>
      <c r="AE60" s="12"/>
      <c r="AF60" s="12"/>
      <c r="AG60" s="12"/>
      <c r="AH60" s="12"/>
      <c r="AI60" s="12"/>
      <c r="AJ60" s="12"/>
    </row>
    <row r="61" spans="1:36" s="5" customFormat="1" ht="15" customHeight="1" x14ac:dyDescent="0.2">
      <c r="A61" s="79"/>
      <c r="B61" s="347" t="s">
        <v>19</v>
      </c>
      <c r="C61" s="347"/>
      <c r="D61" s="347"/>
      <c r="E61" s="347"/>
      <c r="F61" s="347"/>
      <c r="G61" s="347"/>
      <c r="H61" s="347"/>
      <c r="I61" s="347"/>
      <c r="J61" s="26"/>
      <c r="K61" s="348" t="s">
        <v>22</v>
      </c>
      <c r="L61" s="348"/>
      <c r="M61" s="348"/>
      <c r="N61" s="348"/>
      <c r="O61" s="348"/>
      <c r="P61" s="348"/>
      <c r="Q61" s="349" t="s">
        <v>23</v>
      </c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50"/>
      <c r="AE61" s="22"/>
      <c r="AF61" s="22"/>
      <c r="AG61" s="22"/>
      <c r="AH61" s="22"/>
      <c r="AI61" s="22"/>
      <c r="AJ61" s="22"/>
    </row>
    <row r="62" spans="1:36" s="5" customFormat="1" ht="11.25" x14ac:dyDescent="0.2">
      <c r="U62" s="4"/>
      <c r="X62" s="4"/>
      <c r="Y62" s="4"/>
      <c r="Z62" s="4"/>
      <c r="AA62" s="4"/>
      <c r="AI62" s="11"/>
    </row>
    <row r="63" spans="1:36" s="7" customFormat="1" ht="14.25" x14ac:dyDescent="0.2">
      <c r="B63" s="8"/>
      <c r="C63" s="9"/>
      <c r="D63" s="9"/>
      <c r="E63" s="9"/>
      <c r="F63" s="9"/>
      <c r="G63" s="9"/>
      <c r="H63" s="9"/>
      <c r="I63" s="9"/>
      <c r="J63" s="9"/>
      <c r="K63" s="8"/>
      <c r="L63" s="9"/>
      <c r="M63" s="9"/>
      <c r="N63" s="9"/>
      <c r="O63" s="9"/>
      <c r="P63" s="9"/>
      <c r="Q63" s="8"/>
      <c r="AI63" s="67"/>
    </row>
    <row r="64" spans="1:36" s="7" customFormat="1" ht="14.25" x14ac:dyDescent="0.2">
      <c r="AI64" s="67"/>
    </row>
    <row r="65" spans="35:35" s="7" customFormat="1" ht="14.25" x14ac:dyDescent="0.2">
      <c r="AI65" s="67"/>
    </row>
  </sheetData>
  <mergeCells count="254">
    <mergeCell ref="J60:R60"/>
    <mergeCell ref="B61:I61"/>
    <mergeCell ref="K61:P61"/>
    <mergeCell ref="Q61:AD61"/>
    <mergeCell ref="A47:B47"/>
    <mergeCell ref="C47:AD47"/>
    <mergeCell ref="A48:B48"/>
    <mergeCell ref="C48:AD48"/>
    <mergeCell ref="A49:AD49"/>
    <mergeCell ref="A50:AD50"/>
    <mergeCell ref="N34:N35"/>
    <mergeCell ref="O34:O35"/>
    <mergeCell ref="A44:B44"/>
    <mergeCell ref="C44:AD44"/>
    <mergeCell ref="A45:B45"/>
    <mergeCell ref="C45:AC45"/>
    <mergeCell ref="A46:B46"/>
    <mergeCell ref="C46:AD46"/>
    <mergeCell ref="A41:B41"/>
    <mergeCell ref="C41:AD41"/>
    <mergeCell ref="A42:B42"/>
    <mergeCell ref="C42:AD42"/>
    <mergeCell ref="A43:B43"/>
    <mergeCell ref="C43:AD43"/>
    <mergeCell ref="P32:P33"/>
    <mergeCell ref="Q32:Q33"/>
    <mergeCell ref="R37:S37"/>
    <mergeCell ref="A38:AD38"/>
    <mergeCell ref="A39:B39"/>
    <mergeCell ref="C39:AD39"/>
    <mergeCell ref="A40:B40"/>
    <mergeCell ref="C40:AC40"/>
    <mergeCell ref="Z34:Z35"/>
    <mergeCell ref="AA34:AD35"/>
    <mergeCell ref="A36:C37"/>
    <mergeCell ref="D36:I37"/>
    <mergeCell ref="J36:Q36"/>
    <mergeCell ref="R36:S36"/>
    <mergeCell ref="T36:U37"/>
    <mergeCell ref="V36:AA37"/>
    <mergeCell ref="AB36:AD37"/>
    <mergeCell ref="J37:Q37"/>
    <mergeCell ref="T34:T35"/>
    <mergeCell ref="U34:U35"/>
    <mergeCell ref="V34:V35"/>
    <mergeCell ref="W34:W35"/>
    <mergeCell ref="X34:X35"/>
    <mergeCell ref="Y34:Y35"/>
    <mergeCell ref="R30:R31"/>
    <mergeCell ref="S30:S31"/>
    <mergeCell ref="P34:P35"/>
    <mergeCell ref="Q34:Q35"/>
    <mergeCell ref="R34:R35"/>
    <mergeCell ref="S34:S35"/>
    <mergeCell ref="Z32:Z33"/>
    <mergeCell ref="AA32:AD33"/>
    <mergeCell ref="A34:A35"/>
    <mergeCell ref="B34:B35"/>
    <mergeCell ref="D34:D35"/>
    <mergeCell ref="I34:I35"/>
    <mergeCell ref="J34:J35"/>
    <mergeCell ref="K34:K35"/>
    <mergeCell ref="L34:L35"/>
    <mergeCell ref="M34:M35"/>
    <mergeCell ref="T32:T33"/>
    <mergeCell ref="U32:U33"/>
    <mergeCell ref="V32:V33"/>
    <mergeCell ref="W32:W33"/>
    <mergeCell ref="X32:X33"/>
    <mergeCell ref="Y32:Y33"/>
    <mergeCell ref="N32:N33"/>
    <mergeCell ref="O32:O33"/>
    <mergeCell ref="A28:A29"/>
    <mergeCell ref="B28:B29"/>
    <mergeCell ref="R32:R33"/>
    <mergeCell ref="S32:S33"/>
    <mergeCell ref="Z30:Z31"/>
    <mergeCell ref="AA30:AD31"/>
    <mergeCell ref="A32:A33"/>
    <mergeCell ref="B32:B33"/>
    <mergeCell ref="D32:D33"/>
    <mergeCell ref="I32:I33"/>
    <mergeCell ref="J32:J33"/>
    <mergeCell ref="K32:K33"/>
    <mergeCell ref="L32:L33"/>
    <mergeCell ref="M32:M33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26:R27"/>
    <mergeCell ref="S26:S27"/>
    <mergeCell ref="Z28:Z29"/>
    <mergeCell ref="AA28:AD29"/>
    <mergeCell ref="A30:A31"/>
    <mergeCell ref="B30:B31"/>
    <mergeCell ref="D30:D31"/>
    <mergeCell ref="I30:I31"/>
    <mergeCell ref="J30:J31"/>
    <mergeCell ref="K30:K31"/>
    <mergeCell ref="L30:L31"/>
    <mergeCell ref="M30:M31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D28:D29"/>
    <mergeCell ref="I28:I29"/>
    <mergeCell ref="J28:J29"/>
    <mergeCell ref="K28:K29"/>
    <mergeCell ref="L28:L29"/>
    <mergeCell ref="M28:M29"/>
    <mergeCell ref="T26:T27"/>
    <mergeCell ref="Z24:Z25"/>
    <mergeCell ref="AA24:AD25"/>
    <mergeCell ref="U24:U25"/>
    <mergeCell ref="V24:V25"/>
    <mergeCell ref="W24:W25"/>
    <mergeCell ref="X24:X25"/>
    <mergeCell ref="Y24:Y25"/>
    <mergeCell ref="Z26:Z27"/>
    <mergeCell ref="AA26:AD27"/>
    <mergeCell ref="U26:U27"/>
    <mergeCell ref="V26:V27"/>
    <mergeCell ref="W26:W27"/>
    <mergeCell ref="X26:X27"/>
    <mergeCell ref="Y26:Y27"/>
    <mergeCell ref="N26:N27"/>
    <mergeCell ref="O26:O27"/>
    <mergeCell ref="P26:P27"/>
    <mergeCell ref="A26:A27"/>
    <mergeCell ref="B26:B27"/>
    <mergeCell ref="D26:D27"/>
    <mergeCell ref="I26:I27"/>
    <mergeCell ref="J26:J27"/>
    <mergeCell ref="K26:K27"/>
    <mergeCell ref="L26:L27"/>
    <mergeCell ref="M26:M27"/>
    <mergeCell ref="T24:T25"/>
    <mergeCell ref="N24:N25"/>
    <mergeCell ref="O24:O25"/>
    <mergeCell ref="P24:P25"/>
    <mergeCell ref="Q24:Q25"/>
    <mergeCell ref="R24:R25"/>
    <mergeCell ref="S24:S25"/>
    <mergeCell ref="A24:A25"/>
    <mergeCell ref="B24:B25"/>
    <mergeCell ref="D24:D25"/>
    <mergeCell ref="I24:I25"/>
    <mergeCell ref="J24:J25"/>
    <mergeCell ref="K24:K25"/>
    <mergeCell ref="L24:L25"/>
    <mergeCell ref="M24:M25"/>
    <mergeCell ref="Q26:Q27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T22:T23"/>
    <mergeCell ref="AA18:AD19"/>
    <mergeCell ref="A22:A23"/>
    <mergeCell ref="B22:B23"/>
    <mergeCell ref="D22:D23"/>
    <mergeCell ref="I22:I23"/>
    <mergeCell ref="J22:J23"/>
    <mergeCell ref="K22:K23"/>
    <mergeCell ref="L22:L23"/>
    <mergeCell ref="M22:M23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Z22:Z23"/>
    <mergeCell ref="AA22:AD23"/>
    <mergeCell ref="U22:U23"/>
    <mergeCell ref="A18:A19"/>
    <mergeCell ref="B18:B19"/>
    <mergeCell ref="D18:D19"/>
    <mergeCell ref="I18:I19"/>
    <mergeCell ref="J18:J19"/>
    <mergeCell ref="K18:K19"/>
    <mergeCell ref="L18:L19"/>
    <mergeCell ref="M18:M19"/>
    <mergeCell ref="Z18:Z19"/>
    <mergeCell ref="B10:AD10"/>
    <mergeCell ref="A11:AD11"/>
    <mergeCell ref="A12:AD12"/>
    <mergeCell ref="A13:AD13"/>
    <mergeCell ref="A14:AD14"/>
    <mergeCell ref="A15:AD15"/>
    <mergeCell ref="X16:Z16"/>
    <mergeCell ref="AA16:AD17"/>
    <mergeCell ref="G16:G17"/>
    <mergeCell ref="H16:H17"/>
    <mergeCell ref="I16:I17"/>
    <mergeCell ref="J16:J17"/>
    <mergeCell ref="K16:K17"/>
    <mergeCell ref="L16:W16"/>
    <mergeCell ref="A16:A17"/>
    <mergeCell ref="B16:B17"/>
    <mergeCell ref="C16:C17"/>
    <mergeCell ref="D16:D17"/>
    <mergeCell ref="E16:E17"/>
    <mergeCell ref="F16:F17"/>
    <mergeCell ref="A20:A21"/>
    <mergeCell ref="B20:B21"/>
    <mergeCell ref="D20:D21"/>
    <mergeCell ref="I20:I21"/>
    <mergeCell ref="J20:J21"/>
    <mergeCell ref="K20:K21"/>
    <mergeCell ref="L20:L21"/>
    <mergeCell ref="M20:M21"/>
    <mergeCell ref="N20:N21"/>
    <mergeCell ref="X20:X21"/>
    <mergeCell ref="Y20:Y21"/>
    <mergeCell ref="Z20:Z21"/>
    <mergeCell ref="AA20:AC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1"/>
  <sheetViews>
    <sheetView topLeftCell="A7" zoomScale="80" zoomScaleNormal="80" workbookViewId="0">
      <selection activeCell="J25" sqref="J25:J26"/>
    </sheetView>
  </sheetViews>
  <sheetFormatPr baseColWidth="10" defaultColWidth="11.42578125" defaultRowHeight="15" x14ac:dyDescent="0.25"/>
  <cols>
    <col min="1" max="1" width="6.140625" customWidth="1"/>
    <col min="2" max="2" width="22.85546875" style="2" customWidth="1"/>
    <col min="3" max="3" width="39.5703125" style="1" customWidth="1"/>
    <col min="4" max="4" width="5.28515625" style="1" customWidth="1"/>
    <col min="5" max="5" width="6.5703125" style="1" customWidth="1"/>
    <col min="6" max="6" width="6" style="1" customWidth="1"/>
    <col min="7" max="7" width="5.85546875" style="1" customWidth="1"/>
    <col min="8" max="8" width="6.140625" style="1" customWidth="1"/>
    <col min="9" max="9" width="5.85546875" style="1" customWidth="1"/>
    <col min="10" max="10" width="6.5703125" style="1" customWidth="1"/>
    <col min="11" max="11" width="5.28515625" style="2" customWidth="1"/>
    <col min="12" max="12" width="4" style="1" customWidth="1"/>
    <col min="13" max="13" width="3.42578125" style="1" customWidth="1"/>
    <col min="14" max="14" width="3.28515625" style="1" customWidth="1"/>
    <col min="15" max="15" width="3.42578125" style="1" customWidth="1"/>
    <col min="16" max="16" width="3.7109375" style="1" customWidth="1"/>
    <col min="17" max="17" width="3.7109375" style="2" customWidth="1"/>
    <col min="18" max="20" width="3.42578125" customWidth="1"/>
    <col min="21" max="21" width="5" customWidth="1"/>
    <col min="22" max="22" width="3.42578125" customWidth="1"/>
    <col min="23" max="23" width="4.5703125" customWidth="1"/>
    <col min="24" max="24" width="4.85546875" customWidth="1"/>
    <col min="25" max="25" width="6.42578125" bestFit="1" customWidth="1"/>
    <col min="26" max="26" width="6.5703125" customWidth="1"/>
    <col min="27" max="27" width="8.28515625" customWidth="1"/>
    <col min="28" max="28" width="10.42578125" customWidth="1"/>
    <col min="29" max="29" width="10.7109375" customWidth="1"/>
    <col min="30" max="30" width="23.42578125" customWidth="1"/>
    <col min="31" max="31" width="8.28515625" customWidth="1"/>
    <col min="32" max="32" width="6.28515625" bestFit="1" customWidth="1"/>
    <col min="33" max="33" width="6" customWidth="1"/>
    <col min="34" max="34" width="6.85546875" customWidth="1"/>
    <col min="36" max="36" width="8.42578125" customWidth="1"/>
  </cols>
  <sheetData>
    <row r="1" spans="1:36" s="7" customFormat="1" ht="14.25" x14ac:dyDescent="0.2"/>
    <row r="2" spans="1:36" s="7" customFormat="1" ht="14.25" x14ac:dyDescent="0.2"/>
    <row r="3" spans="1:36" s="7" customFormat="1" ht="14.25" x14ac:dyDescent="0.2"/>
    <row r="4" spans="1:36" s="7" customFormat="1" ht="14.25" x14ac:dyDescent="0.2"/>
    <row r="5" spans="1:36" s="7" customFormat="1" ht="14.25" x14ac:dyDescent="0.2"/>
    <row r="6" spans="1:36" s="7" customFormat="1" ht="14.25" x14ac:dyDescent="0.2"/>
    <row r="7" spans="1:36" s="7" customFormat="1" ht="14.25" x14ac:dyDescent="0.2"/>
    <row r="8" spans="1:36" s="7" customFormat="1" ht="14.25" x14ac:dyDescent="0.2"/>
    <row r="9" spans="1:36" s="7" customFormat="1" ht="14.25" x14ac:dyDescent="0.2"/>
    <row r="10" spans="1:36" s="7" customFormat="1" ht="14.25" x14ac:dyDescent="0.2">
      <c r="C10" s="7" t="s">
        <v>138</v>
      </c>
      <c r="AJ10" s="44"/>
    </row>
    <row r="11" spans="1:36" s="5" customFormat="1" ht="15.75" customHeight="1" x14ac:dyDescent="0.25"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23"/>
      <c r="AF11" s="23"/>
      <c r="AG11" s="23"/>
      <c r="AH11" s="23"/>
      <c r="AI11" s="23"/>
      <c r="AJ11" s="23"/>
    </row>
    <row r="12" spans="1:36" ht="15.75" x14ac:dyDescent="0.25">
      <c r="A12" s="261" t="s">
        <v>139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14"/>
      <c r="AF12" s="14"/>
      <c r="AG12" s="14"/>
      <c r="AH12" s="14"/>
      <c r="AI12" s="14"/>
      <c r="AJ12" s="14"/>
    </row>
    <row r="13" spans="1:36" ht="18" customHeight="1" x14ac:dyDescent="0.25">
      <c r="A13" s="262" t="s">
        <v>140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6"/>
      <c r="AF13" s="6"/>
      <c r="AG13" s="6"/>
      <c r="AH13" s="6"/>
      <c r="AI13" s="6"/>
      <c r="AJ13" s="6"/>
    </row>
    <row r="14" spans="1:36" ht="15.75" x14ac:dyDescent="0.25">
      <c r="A14" s="262" t="s">
        <v>141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6"/>
      <c r="AF14" s="6"/>
      <c r="AG14" s="6"/>
      <c r="AH14" s="6"/>
      <c r="AI14" s="6"/>
      <c r="AJ14" s="6"/>
    </row>
    <row r="15" spans="1:36" s="5" customFormat="1" ht="23.25" customHeight="1" x14ac:dyDescent="0.25">
      <c r="A15" s="262" t="s">
        <v>142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6"/>
      <c r="AF15" s="6"/>
      <c r="AG15" s="6"/>
      <c r="AH15" s="6"/>
      <c r="AI15" s="6"/>
      <c r="AJ15" s="6"/>
    </row>
    <row r="16" spans="1:36" s="5" customFormat="1" ht="23.25" customHeight="1" x14ac:dyDescent="0.25">
      <c r="A16" s="263" t="s">
        <v>143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6"/>
      <c r="AF16" s="6"/>
      <c r="AG16" s="6"/>
      <c r="AH16" s="6"/>
      <c r="AI16" s="6"/>
      <c r="AJ16" s="6"/>
    </row>
    <row r="17" spans="1:31" s="3" customFormat="1" ht="12.75" x14ac:dyDescent="0.2">
      <c r="A17" s="264" t="s">
        <v>37</v>
      </c>
      <c r="B17" s="264" t="s">
        <v>0</v>
      </c>
      <c r="C17" s="264" t="s">
        <v>1</v>
      </c>
      <c r="D17" s="266" t="s">
        <v>39</v>
      </c>
      <c r="E17" s="266" t="s">
        <v>32</v>
      </c>
      <c r="F17" s="266" t="s">
        <v>33</v>
      </c>
      <c r="G17" s="266" t="s">
        <v>34</v>
      </c>
      <c r="H17" s="266" t="s">
        <v>35</v>
      </c>
      <c r="I17" s="266" t="s">
        <v>2</v>
      </c>
      <c r="J17" s="266" t="s">
        <v>3</v>
      </c>
      <c r="K17" s="266" t="s">
        <v>4</v>
      </c>
      <c r="L17" s="264" t="s">
        <v>21</v>
      </c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 t="s">
        <v>27</v>
      </c>
      <c r="Y17" s="264"/>
      <c r="Z17" s="264"/>
      <c r="AA17" s="265" t="s">
        <v>20</v>
      </c>
      <c r="AB17" s="265"/>
      <c r="AC17" s="265"/>
      <c r="AD17" s="265"/>
    </row>
    <row r="18" spans="1:31" s="3" customFormat="1" ht="132.75" x14ac:dyDescent="0.2">
      <c r="A18" s="264"/>
      <c r="B18" s="264"/>
      <c r="C18" s="264"/>
      <c r="D18" s="266"/>
      <c r="E18" s="266"/>
      <c r="F18" s="266"/>
      <c r="G18" s="266"/>
      <c r="H18" s="266"/>
      <c r="I18" s="266"/>
      <c r="J18" s="266"/>
      <c r="K18" s="266"/>
      <c r="L18" s="37" t="s">
        <v>5</v>
      </c>
      <c r="M18" s="37" t="s">
        <v>6</v>
      </c>
      <c r="N18" s="37" t="s">
        <v>7</v>
      </c>
      <c r="O18" s="37" t="s">
        <v>8</v>
      </c>
      <c r="P18" s="37" t="s">
        <v>9</v>
      </c>
      <c r="Q18" s="37" t="s">
        <v>10</v>
      </c>
      <c r="R18" s="37" t="s">
        <v>11</v>
      </c>
      <c r="S18" s="37" t="s">
        <v>12</v>
      </c>
      <c r="T18" s="37" t="s">
        <v>13</v>
      </c>
      <c r="U18" s="37" t="s">
        <v>14</v>
      </c>
      <c r="V18" s="37" t="s">
        <v>15</v>
      </c>
      <c r="W18" s="37" t="s">
        <v>16</v>
      </c>
      <c r="X18" s="37" t="s">
        <v>24</v>
      </c>
      <c r="Y18" s="37" t="s">
        <v>25</v>
      </c>
      <c r="Z18" s="37" t="s">
        <v>26</v>
      </c>
      <c r="AA18" s="265"/>
      <c r="AB18" s="265"/>
      <c r="AC18" s="265"/>
      <c r="AD18" s="265"/>
    </row>
    <row r="19" spans="1:31" s="39" customFormat="1" ht="12.75" x14ac:dyDescent="0.2">
      <c r="A19" s="290">
        <v>1</v>
      </c>
      <c r="B19" s="290" t="s">
        <v>144</v>
      </c>
      <c r="C19" s="72" t="s">
        <v>145</v>
      </c>
      <c r="D19" s="355" t="s">
        <v>146</v>
      </c>
      <c r="E19" s="72" t="s">
        <v>72</v>
      </c>
      <c r="F19" s="72"/>
      <c r="G19" s="72"/>
      <c r="H19" s="72"/>
      <c r="I19" s="357" t="s">
        <v>73</v>
      </c>
      <c r="J19" s="290" t="s">
        <v>60</v>
      </c>
      <c r="K19" s="288">
        <v>0.9</v>
      </c>
      <c r="L19" s="288"/>
      <c r="M19" s="288"/>
      <c r="N19" s="292"/>
      <c r="O19" s="292"/>
      <c r="P19" s="292"/>
      <c r="Q19" s="292" t="e">
        <f>F19/F20</f>
        <v>#DIV/0!</v>
      </c>
      <c r="R19" s="292"/>
      <c r="S19" s="250" t="e">
        <f>G19/G20</f>
        <v>#DIV/0!</v>
      </c>
      <c r="T19" s="292"/>
      <c r="U19" s="292"/>
      <c r="V19" s="250"/>
      <c r="W19" s="292" t="e">
        <f>H19/H20</f>
        <v>#DIV/0!</v>
      </c>
      <c r="X19" s="289">
        <v>27</v>
      </c>
      <c r="Y19" s="289"/>
      <c r="Z19" s="289"/>
      <c r="AA19" s="289"/>
      <c r="AB19" s="289"/>
      <c r="AC19" s="289"/>
      <c r="AD19" s="289"/>
    </row>
    <row r="20" spans="1:31" s="39" customFormat="1" ht="12.75" x14ac:dyDescent="0.2">
      <c r="A20" s="290"/>
      <c r="B20" s="290"/>
      <c r="C20" s="72" t="s">
        <v>147</v>
      </c>
      <c r="D20" s="356"/>
      <c r="E20" s="72"/>
      <c r="F20" s="72"/>
      <c r="G20" s="72"/>
      <c r="H20" s="72"/>
      <c r="I20" s="357"/>
      <c r="J20" s="290"/>
      <c r="K20" s="288"/>
      <c r="L20" s="288"/>
      <c r="M20" s="288"/>
      <c r="N20" s="292"/>
      <c r="O20" s="292"/>
      <c r="P20" s="292"/>
      <c r="Q20" s="292"/>
      <c r="R20" s="292"/>
      <c r="S20" s="251"/>
      <c r="T20" s="292"/>
      <c r="U20" s="292"/>
      <c r="V20" s="251"/>
      <c r="W20" s="292"/>
      <c r="X20" s="289"/>
      <c r="Y20" s="289"/>
      <c r="Z20" s="289"/>
      <c r="AA20" s="289"/>
      <c r="AB20" s="289"/>
      <c r="AC20" s="289"/>
      <c r="AD20" s="289"/>
    </row>
    <row r="21" spans="1:31" s="39" customFormat="1" ht="12.75" x14ac:dyDescent="0.2">
      <c r="A21" s="290">
        <f>+A19+1</f>
        <v>2</v>
      </c>
      <c r="B21" s="290" t="s">
        <v>148</v>
      </c>
      <c r="C21" s="72" t="s">
        <v>149</v>
      </c>
      <c r="D21" s="355" t="s">
        <v>150</v>
      </c>
      <c r="E21" s="72"/>
      <c r="F21" s="72"/>
      <c r="G21" s="72"/>
      <c r="H21" s="36"/>
      <c r="I21" s="357" t="s">
        <v>73</v>
      </c>
      <c r="J21" s="290" t="s">
        <v>60</v>
      </c>
      <c r="K21" s="288" t="s">
        <v>151</v>
      </c>
      <c r="L21" s="288"/>
      <c r="M21" s="288"/>
      <c r="N21" s="292"/>
      <c r="O21" s="292"/>
      <c r="P21" s="292"/>
      <c r="Q21" s="292" t="e">
        <f>1-(F21/F22)</f>
        <v>#DIV/0!</v>
      </c>
      <c r="R21" s="292"/>
      <c r="S21" s="292" t="e">
        <f>1-(G21/G22)</f>
        <v>#DIV/0!</v>
      </c>
      <c r="T21" s="292"/>
      <c r="U21" s="292"/>
      <c r="V21" s="250"/>
      <c r="W21" s="292" t="e">
        <f>1-(H21/H22)</f>
        <v>#DIV/0!</v>
      </c>
      <c r="X21" s="289">
        <v>6</v>
      </c>
      <c r="Y21" s="289"/>
      <c r="Z21" s="289"/>
      <c r="AA21" s="289"/>
      <c r="AB21" s="289"/>
      <c r="AC21" s="289"/>
      <c r="AD21" s="289"/>
      <c r="AE21" s="40"/>
    </row>
    <row r="22" spans="1:31" s="39" customFormat="1" ht="12.75" x14ac:dyDescent="0.2">
      <c r="A22" s="290"/>
      <c r="B22" s="290"/>
      <c r="C22" s="72" t="s">
        <v>152</v>
      </c>
      <c r="D22" s="356"/>
      <c r="E22" s="72"/>
      <c r="F22" s="72"/>
      <c r="G22" s="72"/>
      <c r="H22" s="72"/>
      <c r="I22" s="357"/>
      <c r="J22" s="290"/>
      <c r="K22" s="288"/>
      <c r="L22" s="288"/>
      <c r="M22" s="288"/>
      <c r="N22" s="292"/>
      <c r="O22" s="292"/>
      <c r="P22" s="292"/>
      <c r="Q22" s="292"/>
      <c r="R22" s="292"/>
      <c r="S22" s="292"/>
      <c r="T22" s="292"/>
      <c r="U22" s="292"/>
      <c r="V22" s="251"/>
      <c r="W22" s="292"/>
      <c r="X22" s="289"/>
      <c r="Y22" s="289"/>
      <c r="Z22" s="289"/>
      <c r="AA22" s="289"/>
      <c r="AB22" s="289"/>
      <c r="AC22" s="289"/>
      <c r="AD22" s="289"/>
      <c r="AE22" s="40"/>
    </row>
    <row r="23" spans="1:31" s="39" customFormat="1" ht="12.75" x14ac:dyDescent="0.2">
      <c r="A23" s="290">
        <f t="shared" ref="A23" si="0">+A21+1</f>
        <v>3</v>
      </c>
      <c r="B23" s="290" t="s">
        <v>153</v>
      </c>
      <c r="C23" s="72" t="s">
        <v>154</v>
      </c>
      <c r="D23" s="355" t="s">
        <v>146</v>
      </c>
      <c r="E23" s="72"/>
      <c r="F23" s="72"/>
      <c r="G23" s="72"/>
      <c r="H23" s="36"/>
      <c r="I23" s="357" t="s">
        <v>73</v>
      </c>
      <c r="J23" s="290" t="s">
        <v>60</v>
      </c>
      <c r="K23" s="288" t="s">
        <v>155</v>
      </c>
      <c r="L23" s="288"/>
      <c r="M23" s="288"/>
      <c r="N23" s="292"/>
      <c r="O23" s="292"/>
      <c r="P23" s="292"/>
      <c r="Q23" s="292" t="e">
        <f>1-(F23/F24)</f>
        <v>#DIV/0!</v>
      </c>
      <c r="R23" s="292"/>
      <c r="S23" s="292" t="e">
        <f>1-(G23/G24)</f>
        <v>#DIV/0!</v>
      </c>
      <c r="T23" s="292"/>
      <c r="U23" s="292"/>
      <c r="V23" s="250"/>
      <c r="W23" s="292" t="e">
        <f>1-(H23/H24)</f>
        <v>#DIV/0!</v>
      </c>
      <c r="X23" s="289">
        <v>6</v>
      </c>
      <c r="Y23" s="289"/>
      <c r="Z23" s="289"/>
      <c r="AA23" s="289"/>
      <c r="AB23" s="289"/>
      <c r="AC23" s="289"/>
      <c r="AD23" s="289"/>
      <c r="AE23" s="40"/>
    </row>
    <row r="24" spans="1:31" s="39" customFormat="1" ht="12.75" x14ac:dyDescent="0.2">
      <c r="A24" s="290"/>
      <c r="B24" s="290"/>
      <c r="C24" s="72" t="s">
        <v>156</v>
      </c>
      <c r="D24" s="356"/>
      <c r="E24" s="72"/>
      <c r="F24" s="72"/>
      <c r="G24" s="72"/>
      <c r="H24" s="72"/>
      <c r="I24" s="357"/>
      <c r="J24" s="290"/>
      <c r="K24" s="288"/>
      <c r="L24" s="288"/>
      <c r="M24" s="288"/>
      <c r="N24" s="292"/>
      <c r="O24" s="292"/>
      <c r="P24" s="292"/>
      <c r="Q24" s="292"/>
      <c r="R24" s="292"/>
      <c r="S24" s="292"/>
      <c r="T24" s="292"/>
      <c r="U24" s="292"/>
      <c r="V24" s="251"/>
      <c r="W24" s="292"/>
      <c r="X24" s="289"/>
      <c r="Y24" s="289"/>
      <c r="Z24" s="289"/>
      <c r="AA24" s="289"/>
      <c r="AB24" s="289"/>
      <c r="AC24" s="289"/>
      <c r="AD24" s="289"/>
      <c r="AE24" s="40"/>
    </row>
    <row r="25" spans="1:31" s="39" customFormat="1" ht="25.5" x14ac:dyDescent="0.2">
      <c r="A25" s="290">
        <f t="shared" ref="A25" si="1">+A23+1</f>
        <v>4</v>
      </c>
      <c r="B25" s="290" t="s">
        <v>157</v>
      </c>
      <c r="C25" s="72" t="s">
        <v>158</v>
      </c>
      <c r="D25" s="355" t="s">
        <v>146</v>
      </c>
      <c r="E25" s="72"/>
      <c r="F25" s="72"/>
      <c r="G25" s="72"/>
      <c r="H25" s="36"/>
      <c r="I25" s="357" t="s">
        <v>73</v>
      </c>
      <c r="J25" s="290" t="s">
        <v>60</v>
      </c>
      <c r="K25" s="288">
        <v>0.9</v>
      </c>
      <c r="L25" s="288"/>
      <c r="M25" s="288"/>
      <c r="N25" s="292"/>
      <c r="O25" s="292"/>
      <c r="P25" s="292"/>
      <c r="Q25" s="292" t="e">
        <f>F25/F26</f>
        <v>#DIV/0!</v>
      </c>
      <c r="R25" s="292"/>
      <c r="S25" s="292" t="e">
        <f>G25/G26</f>
        <v>#DIV/0!</v>
      </c>
      <c r="T25" s="292"/>
      <c r="U25" s="292"/>
      <c r="V25" s="250"/>
      <c r="W25" s="292" t="e">
        <f t="shared" ref="W25" si="2">H25/H26</f>
        <v>#DIV/0!</v>
      </c>
      <c r="X25" s="289">
        <v>6</v>
      </c>
      <c r="Y25" s="289"/>
      <c r="Z25" s="289"/>
      <c r="AA25" s="289"/>
      <c r="AB25" s="289"/>
      <c r="AC25" s="289"/>
      <c r="AD25" s="289"/>
      <c r="AE25" s="40"/>
    </row>
    <row r="26" spans="1:31" s="39" customFormat="1" ht="25.5" x14ac:dyDescent="0.2">
      <c r="A26" s="290"/>
      <c r="B26" s="290"/>
      <c r="C26" s="72" t="s">
        <v>159</v>
      </c>
      <c r="D26" s="356"/>
      <c r="E26" s="72"/>
      <c r="F26" s="72"/>
      <c r="G26" s="72"/>
      <c r="H26" s="72"/>
      <c r="I26" s="357"/>
      <c r="J26" s="290"/>
      <c r="K26" s="288"/>
      <c r="L26" s="288"/>
      <c r="M26" s="288"/>
      <c r="N26" s="292"/>
      <c r="O26" s="292"/>
      <c r="P26" s="292"/>
      <c r="Q26" s="292"/>
      <c r="R26" s="292"/>
      <c r="S26" s="292"/>
      <c r="T26" s="292"/>
      <c r="U26" s="292"/>
      <c r="V26" s="251"/>
      <c r="W26" s="292"/>
      <c r="X26" s="289"/>
      <c r="Y26" s="289"/>
      <c r="Z26" s="289"/>
      <c r="AA26" s="289"/>
      <c r="AB26" s="289"/>
      <c r="AC26" s="289"/>
      <c r="AD26" s="289"/>
      <c r="AE26" s="40"/>
    </row>
    <row r="27" spans="1:31" s="39" customFormat="1" ht="25.5" x14ac:dyDescent="0.2">
      <c r="A27" s="290">
        <f t="shared" ref="A27" si="3">+A25+1</f>
        <v>5</v>
      </c>
      <c r="B27" s="290" t="s">
        <v>160</v>
      </c>
      <c r="C27" s="72" t="s">
        <v>161</v>
      </c>
      <c r="D27" s="355" t="s">
        <v>150</v>
      </c>
      <c r="E27" s="72"/>
      <c r="F27" s="72"/>
      <c r="G27" s="72"/>
      <c r="H27" s="36"/>
      <c r="I27" s="357" t="s">
        <v>162</v>
      </c>
      <c r="J27" s="290" t="s">
        <v>60</v>
      </c>
      <c r="K27" s="288">
        <v>0.2</v>
      </c>
      <c r="L27" s="288"/>
      <c r="M27" s="288"/>
      <c r="N27" s="292"/>
      <c r="O27" s="292"/>
      <c r="P27" s="292"/>
      <c r="Q27" s="292" t="e">
        <f t="shared" ref="Q27" si="4">F27/F28</f>
        <v>#DIV/0!</v>
      </c>
      <c r="R27" s="292"/>
      <c r="S27" s="292"/>
      <c r="T27" s="292"/>
      <c r="U27" s="292"/>
      <c r="V27" s="250"/>
      <c r="W27" s="292" t="e">
        <f>H27/H28</f>
        <v>#DIV/0!</v>
      </c>
      <c r="X27" s="289">
        <v>8</v>
      </c>
      <c r="Y27" s="289"/>
      <c r="Z27" s="289"/>
      <c r="AA27" s="289"/>
      <c r="AB27" s="289"/>
      <c r="AC27" s="289"/>
      <c r="AD27" s="289"/>
      <c r="AE27" s="40"/>
    </row>
    <row r="28" spans="1:31" s="39" customFormat="1" ht="12.75" x14ac:dyDescent="0.2">
      <c r="A28" s="290"/>
      <c r="B28" s="290"/>
      <c r="C28" s="72" t="s">
        <v>163</v>
      </c>
      <c r="D28" s="356"/>
      <c r="E28" s="72"/>
      <c r="F28" s="72"/>
      <c r="G28" s="72"/>
      <c r="H28" s="72"/>
      <c r="I28" s="357"/>
      <c r="J28" s="290"/>
      <c r="K28" s="288"/>
      <c r="L28" s="288"/>
      <c r="M28" s="288"/>
      <c r="N28" s="292"/>
      <c r="O28" s="292"/>
      <c r="P28" s="292"/>
      <c r="Q28" s="292"/>
      <c r="R28" s="292"/>
      <c r="S28" s="292"/>
      <c r="T28" s="292"/>
      <c r="U28" s="292"/>
      <c r="V28" s="251"/>
      <c r="W28" s="292"/>
      <c r="X28" s="289"/>
      <c r="Y28" s="289"/>
      <c r="Z28" s="289"/>
      <c r="AA28" s="289"/>
      <c r="AB28" s="289"/>
      <c r="AC28" s="289"/>
      <c r="AD28" s="289"/>
      <c r="AE28" s="40"/>
    </row>
    <row r="29" spans="1:31" s="39" customFormat="1" ht="25.5" x14ac:dyDescent="0.2">
      <c r="A29" s="290">
        <f t="shared" ref="A29" si="5">+A27+1</f>
        <v>6</v>
      </c>
      <c r="B29" s="290" t="s">
        <v>340</v>
      </c>
      <c r="C29" s="208" t="s">
        <v>341</v>
      </c>
      <c r="D29" s="355" t="s">
        <v>172</v>
      </c>
      <c r="E29" s="80"/>
      <c r="F29" s="208"/>
      <c r="G29" s="208"/>
      <c r="H29" s="208"/>
      <c r="I29" s="357" t="s">
        <v>344</v>
      </c>
      <c r="J29" s="290" t="s">
        <v>60</v>
      </c>
      <c r="K29" s="288">
        <v>0.3</v>
      </c>
      <c r="L29" s="288"/>
      <c r="M29" s="288"/>
      <c r="N29" s="292"/>
      <c r="O29" s="292"/>
      <c r="P29" s="292"/>
      <c r="Q29" s="292" t="e">
        <f>+F29/F30</f>
        <v>#DIV/0!</v>
      </c>
      <c r="R29" s="292"/>
      <c r="S29" s="292"/>
      <c r="T29" s="292"/>
      <c r="U29" s="292"/>
      <c r="V29" s="250"/>
      <c r="W29" s="292"/>
      <c r="X29" s="289">
        <v>4</v>
      </c>
      <c r="Y29" s="289"/>
      <c r="Z29" s="289"/>
      <c r="AA29" s="289" t="s">
        <v>343</v>
      </c>
      <c r="AB29" s="289"/>
      <c r="AC29" s="289"/>
      <c r="AD29" s="289"/>
      <c r="AE29" s="40"/>
    </row>
    <row r="30" spans="1:31" s="39" customFormat="1" ht="25.5" x14ac:dyDescent="0.2">
      <c r="A30" s="290"/>
      <c r="B30" s="290"/>
      <c r="C30" s="208" t="s">
        <v>342</v>
      </c>
      <c r="D30" s="356"/>
      <c r="E30" s="208"/>
      <c r="F30" s="208"/>
      <c r="G30" s="208"/>
      <c r="H30" s="208"/>
      <c r="I30" s="357"/>
      <c r="J30" s="290"/>
      <c r="K30" s="288"/>
      <c r="L30" s="288"/>
      <c r="M30" s="288"/>
      <c r="N30" s="292"/>
      <c r="O30" s="292"/>
      <c r="P30" s="292"/>
      <c r="Q30" s="292"/>
      <c r="R30" s="292"/>
      <c r="S30" s="292"/>
      <c r="T30" s="292"/>
      <c r="U30" s="292"/>
      <c r="V30" s="251"/>
      <c r="W30" s="292"/>
      <c r="X30" s="289"/>
      <c r="Y30" s="289"/>
      <c r="Z30" s="289"/>
      <c r="AA30" s="289"/>
      <c r="AB30" s="289"/>
      <c r="AC30" s="289"/>
      <c r="AD30" s="289"/>
      <c r="AE30" s="40"/>
    </row>
    <row r="31" spans="1:31" s="39" customFormat="1" ht="25.5" x14ac:dyDescent="0.2">
      <c r="A31" s="290">
        <f t="shared" ref="A31" si="6">+A29+1</f>
        <v>7</v>
      </c>
      <c r="B31" s="290" t="s">
        <v>164</v>
      </c>
      <c r="C31" s="72" t="s">
        <v>165</v>
      </c>
      <c r="D31" s="355" t="s">
        <v>150</v>
      </c>
      <c r="E31" s="80"/>
      <c r="F31" s="72"/>
      <c r="G31" s="72"/>
      <c r="H31" s="72"/>
      <c r="I31" s="357" t="s">
        <v>162</v>
      </c>
      <c r="J31" s="290" t="s">
        <v>60</v>
      </c>
      <c r="K31" s="288">
        <v>0.26</v>
      </c>
      <c r="L31" s="288"/>
      <c r="M31" s="288"/>
      <c r="N31" s="292"/>
      <c r="O31" s="292"/>
      <c r="P31" s="292"/>
      <c r="Q31" s="292" t="e">
        <f>F31/F32</f>
        <v>#DIV/0!</v>
      </c>
      <c r="R31" s="292"/>
      <c r="S31" s="292"/>
      <c r="T31" s="292"/>
      <c r="U31" s="292"/>
      <c r="V31" s="250"/>
      <c r="W31" s="292" t="e">
        <f t="shared" ref="W31:W37" si="7">H31/H32</f>
        <v>#DIV/0!</v>
      </c>
      <c r="X31" s="289">
        <v>9</v>
      </c>
      <c r="Y31" s="289"/>
      <c r="Z31" s="289"/>
      <c r="AA31" s="289"/>
      <c r="AB31" s="289"/>
      <c r="AC31" s="289"/>
      <c r="AD31" s="289"/>
      <c r="AE31" s="40"/>
    </row>
    <row r="32" spans="1:31" s="39" customFormat="1" ht="12.75" x14ac:dyDescent="0.2">
      <c r="A32" s="290"/>
      <c r="B32" s="290"/>
      <c r="C32" s="72" t="s">
        <v>163</v>
      </c>
      <c r="D32" s="356"/>
      <c r="E32" s="72"/>
      <c r="F32" s="72"/>
      <c r="G32" s="72"/>
      <c r="H32" s="72"/>
      <c r="I32" s="357"/>
      <c r="J32" s="290"/>
      <c r="K32" s="288"/>
      <c r="L32" s="288"/>
      <c r="M32" s="288"/>
      <c r="N32" s="292"/>
      <c r="O32" s="292"/>
      <c r="P32" s="292"/>
      <c r="Q32" s="292"/>
      <c r="R32" s="292"/>
      <c r="S32" s="292"/>
      <c r="T32" s="292"/>
      <c r="U32" s="292"/>
      <c r="V32" s="251"/>
      <c r="W32" s="292"/>
      <c r="X32" s="289"/>
      <c r="Y32" s="289"/>
      <c r="Z32" s="289"/>
      <c r="AA32" s="289"/>
      <c r="AB32" s="289"/>
      <c r="AC32" s="289"/>
      <c r="AD32" s="289"/>
      <c r="AE32" s="40"/>
    </row>
    <row r="33" spans="1:36" s="39" customFormat="1" ht="38.25" x14ac:dyDescent="0.2">
      <c r="A33" s="290">
        <f t="shared" ref="A33" si="8">+A31+1</f>
        <v>8</v>
      </c>
      <c r="B33" s="290" t="s">
        <v>166</v>
      </c>
      <c r="C33" s="72" t="s">
        <v>167</v>
      </c>
      <c r="D33" s="355" t="s">
        <v>150</v>
      </c>
      <c r="E33" s="81"/>
      <c r="F33" s="82"/>
      <c r="G33" s="72"/>
      <c r="H33" s="82"/>
      <c r="I33" s="357" t="s">
        <v>168</v>
      </c>
      <c r="J33" s="290" t="s">
        <v>60</v>
      </c>
      <c r="K33" s="288">
        <v>0.25</v>
      </c>
      <c r="L33" s="288"/>
      <c r="M33" s="288"/>
      <c r="N33" s="292">
        <v>0</v>
      </c>
      <c r="O33" s="292"/>
      <c r="P33" s="292"/>
      <c r="Q33" s="292" t="e">
        <f>F33/F34</f>
        <v>#DIV/0!</v>
      </c>
      <c r="R33" s="292"/>
      <c r="S33" s="292"/>
      <c r="T33" s="292"/>
      <c r="U33" s="292"/>
      <c r="V33" s="250"/>
      <c r="W33" s="292" t="e">
        <f t="shared" si="7"/>
        <v>#DIV/0!</v>
      </c>
      <c r="X33" s="289">
        <v>5</v>
      </c>
      <c r="Y33" s="289"/>
      <c r="Z33" s="289"/>
      <c r="AA33" s="289"/>
      <c r="AB33" s="289"/>
      <c r="AC33" s="289"/>
      <c r="AD33" s="289"/>
      <c r="AE33" s="40"/>
    </row>
    <row r="34" spans="1:36" s="39" customFormat="1" ht="38.25" x14ac:dyDescent="0.2">
      <c r="A34" s="290"/>
      <c r="B34" s="290"/>
      <c r="C34" s="72" t="s">
        <v>169</v>
      </c>
      <c r="D34" s="356"/>
      <c r="E34" s="82"/>
      <c r="F34" s="82"/>
      <c r="G34" s="72"/>
      <c r="H34" s="82"/>
      <c r="I34" s="357"/>
      <c r="J34" s="290"/>
      <c r="K34" s="288"/>
      <c r="L34" s="288"/>
      <c r="M34" s="288"/>
      <c r="N34" s="292"/>
      <c r="O34" s="292"/>
      <c r="P34" s="292"/>
      <c r="Q34" s="292"/>
      <c r="R34" s="292"/>
      <c r="S34" s="292"/>
      <c r="T34" s="292"/>
      <c r="U34" s="292"/>
      <c r="V34" s="251"/>
      <c r="W34" s="292"/>
      <c r="X34" s="289"/>
      <c r="Y34" s="289"/>
      <c r="Z34" s="289"/>
      <c r="AA34" s="289"/>
      <c r="AB34" s="289"/>
      <c r="AC34" s="289"/>
      <c r="AD34" s="289"/>
      <c r="AE34" s="40"/>
    </row>
    <row r="35" spans="1:36" s="39" customFormat="1" ht="29.25" customHeight="1" x14ac:dyDescent="0.2">
      <c r="A35" s="290">
        <f t="shared" ref="A35" si="9">+A33+1</f>
        <v>9</v>
      </c>
      <c r="B35" s="290" t="s">
        <v>170</v>
      </c>
      <c r="C35" s="72" t="s">
        <v>171</v>
      </c>
      <c r="D35" s="355" t="s">
        <v>172</v>
      </c>
      <c r="E35" s="72"/>
      <c r="F35" s="72"/>
      <c r="G35" s="72"/>
      <c r="H35" s="72"/>
      <c r="I35" s="357" t="s">
        <v>168</v>
      </c>
      <c r="J35" s="290" t="s">
        <v>60</v>
      </c>
      <c r="K35" s="288">
        <v>0.9</v>
      </c>
      <c r="L35" s="288"/>
      <c r="M35" s="288"/>
      <c r="N35" s="292">
        <v>1</v>
      </c>
      <c r="O35" s="292"/>
      <c r="P35" s="292"/>
      <c r="Q35" s="292">
        <v>1</v>
      </c>
      <c r="R35" s="292"/>
      <c r="S35" s="292"/>
      <c r="T35" s="292"/>
      <c r="U35" s="292"/>
      <c r="V35" s="250"/>
      <c r="W35" s="292" t="e">
        <f t="shared" si="7"/>
        <v>#DIV/0!</v>
      </c>
      <c r="X35" s="289">
        <v>5</v>
      </c>
      <c r="Y35" s="289"/>
      <c r="Z35" s="289"/>
      <c r="AA35" s="289"/>
      <c r="AB35" s="289"/>
      <c r="AC35" s="289"/>
      <c r="AD35" s="289"/>
      <c r="AE35" s="40"/>
    </row>
    <row r="36" spans="1:36" s="39" customFormat="1" ht="29.25" customHeight="1" x14ac:dyDescent="0.2">
      <c r="A36" s="290"/>
      <c r="B36" s="290"/>
      <c r="C36" s="72" t="s">
        <v>173</v>
      </c>
      <c r="D36" s="356"/>
      <c r="E36" s="72"/>
      <c r="F36" s="72"/>
      <c r="G36" s="82"/>
      <c r="H36" s="72"/>
      <c r="I36" s="357"/>
      <c r="J36" s="290"/>
      <c r="K36" s="288"/>
      <c r="L36" s="288"/>
      <c r="M36" s="288"/>
      <c r="N36" s="292"/>
      <c r="O36" s="292"/>
      <c r="P36" s="292"/>
      <c r="Q36" s="292"/>
      <c r="R36" s="292"/>
      <c r="S36" s="292"/>
      <c r="T36" s="292"/>
      <c r="U36" s="292"/>
      <c r="V36" s="251"/>
      <c r="W36" s="292"/>
      <c r="X36" s="289"/>
      <c r="Y36" s="289"/>
      <c r="Z36" s="289"/>
      <c r="AA36" s="289"/>
      <c r="AB36" s="289"/>
      <c r="AC36" s="289"/>
      <c r="AD36" s="289"/>
      <c r="AE36" s="40"/>
    </row>
    <row r="37" spans="1:36" s="39" customFormat="1" ht="31.5" customHeight="1" x14ac:dyDescent="0.2">
      <c r="A37" s="290">
        <f t="shared" ref="A37" si="10">+A35+1</f>
        <v>10</v>
      </c>
      <c r="B37" s="290" t="s">
        <v>174</v>
      </c>
      <c r="C37" s="72" t="s">
        <v>175</v>
      </c>
      <c r="D37" s="355" t="s">
        <v>146</v>
      </c>
      <c r="E37" s="72"/>
      <c r="F37" s="72"/>
      <c r="G37" s="82"/>
      <c r="H37" s="72"/>
      <c r="I37" s="357" t="s">
        <v>63</v>
      </c>
      <c r="J37" s="290" t="s">
        <v>60</v>
      </c>
      <c r="K37" s="288">
        <v>0.9</v>
      </c>
      <c r="L37" s="288"/>
      <c r="M37" s="288"/>
      <c r="N37" s="292"/>
      <c r="O37" s="292"/>
      <c r="P37" s="292"/>
      <c r="Q37" s="292"/>
      <c r="R37" s="292"/>
      <c r="S37" s="292"/>
      <c r="T37" s="292"/>
      <c r="U37" s="292"/>
      <c r="V37" s="250"/>
      <c r="W37" s="292" t="e">
        <f t="shared" si="7"/>
        <v>#DIV/0!</v>
      </c>
      <c r="X37" s="289">
        <v>8</v>
      </c>
      <c r="Y37" s="289"/>
      <c r="Z37" s="289"/>
      <c r="AA37" s="289"/>
      <c r="AB37" s="289"/>
      <c r="AC37" s="289"/>
      <c r="AD37" s="289"/>
      <c r="AE37" s="40"/>
    </row>
    <row r="38" spans="1:36" s="39" customFormat="1" ht="28.5" customHeight="1" x14ac:dyDescent="0.2">
      <c r="A38" s="290"/>
      <c r="B38" s="290"/>
      <c r="C38" s="72" t="s">
        <v>176</v>
      </c>
      <c r="D38" s="356"/>
      <c r="E38" s="72"/>
      <c r="F38" s="72"/>
      <c r="G38" s="72"/>
      <c r="H38" s="72"/>
      <c r="I38" s="357"/>
      <c r="J38" s="290"/>
      <c r="K38" s="288"/>
      <c r="L38" s="288"/>
      <c r="M38" s="288"/>
      <c r="N38" s="292"/>
      <c r="O38" s="292"/>
      <c r="P38" s="292"/>
      <c r="Q38" s="292"/>
      <c r="R38" s="292"/>
      <c r="S38" s="292"/>
      <c r="T38" s="292"/>
      <c r="U38" s="292"/>
      <c r="V38" s="251"/>
      <c r="W38" s="292"/>
      <c r="X38" s="289"/>
      <c r="Y38" s="289"/>
      <c r="Z38" s="289"/>
      <c r="AA38" s="289"/>
      <c r="AB38" s="289"/>
      <c r="AC38" s="289"/>
      <c r="AD38" s="289"/>
      <c r="AE38" s="40"/>
    </row>
    <row r="39" spans="1:36" s="39" customFormat="1" ht="28.5" customHeight="1" x14ac:dyDescent="0.2">
      <c r="A39" s="290">
        <f t="shared" ref="A39" si="11">+A37+1</f>
        <v>11</v>
      </c>
      <c r="B39" s="358" t="s">
        <v>177</v>
      </c>
      <c r="C39" s="72" t="s">
        <v>178</v>
      </c>
      <c r="D39" s="355" t="s">
        <v>150</v>
      </c>
      <c r="E39" s="72"/>
      <c r="F39" s="72"/>
      <c r="G39" s="72"/>
      <c r="H39" s="72"/>
      <c r="I39" s="357" t="s">
        <v>63</v>
      </c>
      <c r="J39" s="290" t="s">
        <v>60</v>
      </c>
      <c r="K39" s="288">
        <v>0.6</v>
      </c>
      <c r="L39" s="288"/>
      <c r="M39" s="288"/>
      <c r="N39" s="292"/>
      <c r="O39" s="292"/>
      <c r="P39" s="292"/>
      <c r="Q39" s="292" t="e">
        <f t="shared" ref="Q39:Q41" si="12">F39/F40</f>
        <v>#DIV/0!</v>
      </c>
      <c r="R39" s="292"/>
      <c r="S39" s="292"/>
      <c r="T39" s="292"/>
      <c r="U39" s="292"/>
      <c r="V39" s="250"/>
      <c r="W39" s="292" t="e">
        <f>H39/H40</f>
        <v>#DIV/0!</v>
      </c>
      <c r="X39" s="289">
        <v>5</v>
      </c>
      <c r="Y39" s="289"/>
      <c r="Z39" s="289"/>
      <c r="AA39" s="360"/>
      <c r="AB39" s="361"/>
      <c r="AC39" s="361"/>
      <c r="AD39" s="362"/>
      <c r="AE39" s="40"/>
    </row>
    <row r="40" spans="1:36" s="39" customFormat="1" ht="28.5" customHeight="1" x14ac:dyDescent="0.2">
      <c r="A40" s="290"/>
      <c r="B40" s="359"/>
      <c r="C40" s="72" t="s">
        <v>179</v>
      </c>
      <c r="D40" s="356"/>
      <c r="E40" s="72"/>
      <c r="F40" s="72"/>
      <c r="G40" s="72"/>
      <c r="H40" s="72"/>
      <c r="I40" s="357"/>
      <c r="J40" s="290"/>
      <c r="K40" s="288"/>
      <c r="L40" s="288"/>
      <c r="M40" s="288"/>
      <c r="N40" s="292"/>
      <c r="O40" s="292"/>
      <c r="P40" s="292"/>
      <c r="Q40" s="292"/>
      <c r="R40" s="292"/>
      <c r="S40" s="292"/>
      <c r="T40" s="292"/>
      <c r="U40" s="292"/>
      <c r="V40" s="251"/>
      <c r="W40" s="292"/>
      <c r="X40" s="289"/>
      <c r="Y40" s="289"/>
      <c r="Z40" s="289"/>
      <c r="AA40" s="363"/>
      <c r="AB40" s="364"/>
      <c r="AC40" s="364"/>
      <c r="AD40" s="365"/>
      <c r="AE40" s="40"/>
    </row>
    <row r="41" spans="1:36" s="39" customFormat="1" ht="28.5" customHeight="1" x14ac:dyDescent="0.2">
      <c r="A41" s="290">
        <f t="shared" ref="A41" si="13">+A39+1</f>
        <v>12</v>
      </c>
      <c r="B41" s="358" t="s">
        <v>180</v>
      </c>
      <c r="C41" s="72" t="s">
        <v>181</v>
      </c>
      <c r="D41" s="355" t="s">
        <v>150</v>
      </c>
      <c r="E41" s="72"/>
      <c r="F41" s="72"/>
      <c r="G41" s="72"/>
      <c r="H41" s="72"/>
      <c r="I41" s="357" t="s">
        <v>63</v>
      </c>
      <c r="J41" s="290" t="s">
        <v>60</v>
      </c>
      <c r="K41" s="288">
        <v>0</v>
      </c>
      <c r="L41" s="288"/>
      <c r="M41" s="288"/>
      <c r="N41" s="292"/>
      <c r="O41" s="292"/>
      <c r="P41" s="292"/>
      <c r="Q41" s="292" t="e">
        <f t="shared" si="12"/>
        <v>#DIV/0!</v>
      </c>
      <c r="R41" s="292"/>
      <c r="S41" s="292"/>
      <c r="T41" s="292"/>
      <c r="U41" s="292"/>
      <c r="V41" s="250"/>
      <c r="W41" s="292" t="e">
        <f>H41/H42</f>
        <v>#DIV/0!</v>
      </c>
      <c r="X41" s="289">
        <v>5</v>
      </c>
      <c r="Y41" s="289"/>
      <c r="Z41" s="289"/>
      <c r="AA41" s="360"/>
      <c r="AB41" s="361"/>
      <c r="AC41" s="361"/>
      <c r="AD41" s="362"/>
      <c r="AE41" s="40"/>
    </row>
    <row r="42" spans="1:36" s="39" customFormat="1" ht="28.5" customHeight="1" x14ac:dyDescent="0.2">
      <c r="A42" s="290"/>
      <c r="B42" s="359"/>
      <c r="C42" s="72" t="s">
        <v>182</v>
      </c>
      <c r="D42" s="356"/>
      <c r="E42" s="72"/>
      <c r="F42" s="72"/>
      <c r="G42" s="72"/>
      <c r="H42" s="72"/>
      <c r="I42" s="357"/>
      <c r="J42" s="290"/>
      <c r="K42" s="288"/>
      <c r="L42" s="288"/>
      <c r="M42" s="288"/>
      <c r="N42" s="292"/>
      <c r="O42" s="292"/>
      <c r="P42" s="292"/>
      <c r="Q42" s="292"/>
      <c r="R42" s="292"/>
      <c r="S42" s="292"/>
      <c r="T42" s="292"/>
      <c r="U42" s="292"/>
      <c r="V42" s="251"/>
      <c r="W42" s="292"/>
      <c r="X42" s="289"/>
      <c r="Y42" s="289"/>
      <c r="Z42" s="289"/>
      <c r="AA42" s="363"/>
      <c r="AB42" s="364"/>
      <c r="AC42" s="364"/>
      <c r="AD42" s="365"/>
      <c r="AE42" s="40"/>
    </row>
    <row r="43" spans="1:36" s="39" customFormat="1" ht="31.5" customHeight="1" x14ac:dyDescent="0.2">
      <c r="A43" s="290">
        <f t="shared" ref="A43" si="14">+A41+1</f>
        <v>13</v>
      </c>
      <c r="B43" s="358" t="s">
        <v>183</v>
      </c>
      <c r="C43" s="72" t="s">
        <v>184</v>
      </c>
      <c r="D43" s="355" t="s">
        <v>185</v>
      </c>
      <c r="E43" s="72"/>
      <c r="F43" s="72"/>
      <c r="G43" s="72"/>
      <c r="H43" s="72"/>
      <c r="I43" s="355" t="s">
        <v>63</v>
      </c>
      <c r="J43" s="290" t="s">
        <v>60</v>
      </c>
      <c r="K43" s="288" t="s">
        <v>186</v>
      </c>
      <c r="L43" s="288"/>
      <c r="M43" s="288"/>
      <c r="N43" s="292"/>
      <c r="O43" s="292"/>
      <c r="P43" s="292"/>
      <c r="Q43" s="292"/>
      <c r="R43" s="292"/>
      <c r="S43" s="292"/>
      <c r="T43" s="367"/>
      <c r="U43" s="292"/>
      <c r="V43" s="250"/>
      <c r="W43" s="367" t="e">
        <f>+H43/H44</f>
        <v>#DIV/0!</v>
      </c>
      <c r="X43" s="289">
        <v>0</v>
      </c>
      <c r="Y43" s="289"/>
      <c r="Z43" s="289"/>
      <c r="AA43" s="289"/>
      <c r="AB43" s="289"/>
      <c r="AC43" s="289"/>
      <c r="AD43" s="289"/>
      <c r="AE43" s="40"/>
    </row>
    <row r="44" spans="1:36" s="39" customFormat="1" ht="32.25" customHeight="1" x14ac:dyDescent="0.2">
      <c r="A44" s="290"/>
      <c r="B44" s="366"/>
      <c r="C44" s="72" t="s">
        <v>187</v>
      </c>
      <c r="D44" s="356"/>
      <c r="E44" s="72"/>
      <c r="F44" s="72"/>
      <c r="G44" s="72"/>
      <c r="H44" s="72"/>
      <c r="I44" s="356"/>
      <c r="J44" s="290"/>
      <c r="K44" s="288"/>
      <c r="L44" s="288"/>
      <c r="M44" s="288"/>
      <c r="N44" s="292"/>
      <c r="O44" s="292"/>
      <c r="P44" s="292"/>
      <c r="Q44" s="292"/>
      <c r="R44" s="292"/>
      <c r="S44" s="292"/>
      <c r="T44" s="368"/>
      <c r="U44" s="292"/>
      <c r="V44" s="251"/>
      <c r="W44" s="368"/>
      <c r="X44" s="289"/>
      <c r="Y44" s="289"/>
      <c r="Z44" s="289"/>
      <c r="AA44" s="289"/>
      <c r="AB44" s="289"/>
      <c r="AC44" s="289"/>
      <c r="AD44" s="289"/>
      <c r="AE44" s="40"/>
    </row>
    <row r="45" spans="1:36" s="10" customFormat="1" ht="33.75" customHeight="1" x14ac:dyDescent="0.25">
      <c r="A45" s="229"/>
      <c r="B45" s="229"/>
      <c r="C45" s="229"/>
      <c r="D45" s="230" t="s">
        <v>28</v>
      </c>
      <c r="E45" s="230"/>
      <c r="F45" s="230"/>
      <c r="G45" s="230"/>
      <c r="H45" s="230"/>
      <c r="I45" s="230"/>
      <c r="J45" s="229" t="s">
        <v>29</v>
      </c>
      <c r="K45" s="229"/>
      <c r="L45" s="229"/>
      <c r="M45" s="229"/>
      <c r="N45" s="229"/>
      <c r="O45" s="229"/>
      <c r="P45" s="229"/>
      <c r="Q45" s="229"/>
      <c r="R45" s="234"/>
      <c r="S45" s="234"/>
      <c r="T45" s="235">
        <f>R45/R46</f>
        <v>0</v>
      </c>
      <c r="U45" s="235"/>
      <c r="V45" s="230" t="s">
        <v>188</v>
      </c>
      <c r="W45" s="230"/>
      <c r="X45" s="230"/>
      <c r="Y45" s="230"/>
      <c r="Z45" s="230"/>
      <c r="AA45" s="230"/>
      <c r="AB45" s="295">
        <f>SUM(Y19:Y42)</f>
        <v>0</v>
      </c>
      <c r="AC45" s="296"/>
      <c r="AD45" s="297"/>
    </row>
    <row r="46" spans="1:36" s="10" customFormat="1" ht="33.75" customHeight="1" x14ac:dyDescent="0.25">
      <c r="A46" s="229"/>
      <c r="B46" s="229"/>
      <c r="C46" s="229"/>
      <c r="D46" s="230"/>
      <c r="E46" s="230"/>
      <c r="F46" s="230"/>
      <c r="G46" s="230"/>
      <c r="H46" s="230"/>
      <c r="I46" s="230"/>
      <c r="J46" s="229" t="s">
        <v>30</v>
      </c>
      <c r="K46" s="229"/>
      <c r="L46" s="229"/>
      <c r="M46" s="229"/>
      <c r="N46" s="229"/>
      <c r="O46" s="229"/>
      <c r="P46" s="229"/>
      <c r="Q46" s="229"/>
      <c r="R46" s="234">
        <v>9</v>
      </c>
      <c r="S46" s="234"/>
      <c r="T46" s="235"/>
      <c r="U46" s="235"/>
      <c r="V46" s="230"/>
      <c r="W46" s="230"/>
      <c r="X46" s="230"/>
      <c r="Y46" s="230"/>
      <c r="Z46" s="230"/>
      <c r="AA46" s="230"/>
      <c r="AB46" s="298"/>
      <c r="AC46" s="299"/>
      <c r="AD46" s="300"/>
    </row>
    <row r="47" spans="1:36" ht="23.25" customHeight="1" x14ac:dyDescent="0.25">
      <c r="A47" s="301" t="s">
        <v>17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2"/>
      <c r="AE47" s="15"/>
      <c r="AF47" s="15"/>
      <c r="AG47" s="15"/>
      <c r="AH47" s="15"/>
      <c r="AI47" s="16"/>
      <c r="AJ47" s="16"/>
    </row>
    <row r="48" spans="1:36" ht="30" customHeight="1" x14ac:dyDescent="0.25">
      <c r="A48" s="223" t="s">
        <v>0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15"/>
      <c r="AF48" s="15"/>
      <c r="AG48" s="15"/>
      <c r="AH48" s="16"/>
      <c r="AI48" s="16"/>
      <c r="AJ48" s="17"/>
    </row>
    <row r="49" spans="1:36" x14ac:dyDescent="0.25">
      <c r="A49" s="369" t="s">
        <v>189</v>
      </c>
      <c r="B49" s="370"/>
      <c r="C49" s="371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3"/>
      <c r="AE49" s="15"/>
      <c r="AF49" s="15"/>
      <c r="AG49" s="15"/>
      <c r="AH49" s="16"/>
      <c r="AI49" s="16"/>
      <c r="AJ49" s="17"/>
    </row>
    <row r="50" spans="1:36" ht="41.25" customHeight="1" x14ac:dyDescent="0.25">
      <c r="A50" s="369" t="s">
        <v>190</v>
      </c>
      <c r="B50" s="370"/>
      <c r="C50" s="371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3"/>
      <c r="AE50" s="15"/>
      <c r="AF50" s="15"/>
      <c r="AG50" s="15"/>
      <c r="AH50" s="16"/>
      <c r="AI50" s="16"/>
      <c r="AJ50" s="17"/>
    </row>
    <row r="51" spans="1:36" x14ac:dyDescent="0.25">
      <c r="A51" s="374" t="s">
        <v>191</v>
      </c>
      <c r="B51" s="375"/>
      <c r="C51" s="371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3"/>
      <c r="AE51" s="15"/>
      <c r="AF51" s="15"/>
      <c r="AG51" s="15"/>
      <c r="AH51" s="16"/>
      <c r="AI51" s="16"/>
      <c r="AJ51" s="17"/>
    </row>
    <row r="52" spans="1:36" ht="34.5" customHeight="1" x14ac:dyDescent="0.25">
      <c r="A52" s="374" t="s">
        <v>157</v>
      </c>
      <c r="B52" s="375"/>
      <c r="C52" s="371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3"/>
      <c r="AE52" s="15"/>
      <c r="AF52" s="15"/>
      <c r="AG52" s="15"/>
      <c r="AH52" s="16"/>
      <c r="AI52" s="16"/>
      <c r="AJ52" s="17"/>
    </row>
    <row r="53" spans="1:36" ht="27" customHeight="1" x14ac:dyDescent="0.25">
      <c r="A53" s="374" t="s">
        <v>192</v>
      </c>
      <c r="B53" s="375"/>
      <c r="C53" s="379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1"/>
      <c r="AE53" s="15"/>
      <c r="AF53" s="15"/>
      <c r="AG53" s="15"/>
      <c r="AH53" s="16"/>
      <c r="AI53" s="16"/>
      <c r="AJ53" s="17"/>
    </row>
    <row r="54" spans="1:36" ht="56.25" customHeight="1" x14ac:dyDescent="0.25">
      <c r="A54" s="374" t="s">
        <v>340</v>
      </c>
      <c r="B54" s="375"/>
      <c r="C54" s="382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4"/>
      <c r="AE54" s="15"/>
      <c r="AF54" s="15"/>
      <c r="AG54" s="15"/>
      <c r="AH54" s="16"/>
      <c r="AI54" s="16"/>
      <c r="AJ54" s="17"/>
    </row>
    <row r="55" spans="1:36" ht="35.25" customHeight="1" x14ac:dyDescent="0.25">
      <c r="A55" s="374" t="s">
        <v>193</v>
      </c>
      <c r="B55" s="375"/>
      <c r="C55" s="385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7"/>
      <c r="AE55" s="15"/>
      <c r="AF55" s="15"/>
      <c r="AG55" s="15"/>
      <c r="AH55" s="16"/>
      <c r="AI55" s="16"/>
      <c r="AJ55" s="17"/>
    </row>
    <row r="56" spans="1:36" ht="45.75" customHeight="1" x14ac:dyDescent="0.25">
      <c r="A56" s="374" t="s">
        <v>166</v>
      </c>
      <c r="B56" s="375"/>
      <c r="C56" s="376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8"/>
      <c r="AE56" s="15"/>
      <c r="AF56" s="15"/>
      <c r="AG56" s="15"/>
      <c r="AH56" s="16"/>
      <c r="AI56" s="16"/>
      <c r="AJ56" s="17"/>
    </row>
    <row r="57" spans="1:36" ht="51.75" customHeight="1" x14ac:dyDescent="0.25">
      <c r="A57" s="374" t="s">
        <v>170</v>
      </c>
      <c r="B57" s="375"/>
      <c r="C57" s="371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3"/>
      <c r="AE57" s="15"/>
      <c r="AF57" s="15"/>
      <c r="AG57" s="15"/>
      <c r="AH57" s="16"/>
      <c r="AI57" s="16"/>
      <c r="AJ57" s="17"/>
    </row>
    <row r="58" spans="1:36" ht="42" customHeight="1" x14ac:dyDescent="0.25">
      <c r="A58" s="374" t="s">
        <v>194</v>
      </c>
      <c r="B58" s="375"/>
      <c r="C58" s="371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3"/>
      <c r="AE58" s="15"/>
      <c r="AF58" s="15"/>
      <c r="AG58" s="15"/>
      <c r="AH58" s="16"/>
      <c r="AI58" s="16"/>
      <c r="AJ58" s="17"/>
    </row>
    <row r="59" spans="1:36" ht="63" customHeight="1" x14ac:dyDescent="0.25">
      <c r="A59" s="374" t="s">
        <v>195</v>
      </c>
      <c r="B59" s="375"/>
      <c r="C59" s="371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3"/>
      <c r="AE59" s="15"/>
      <c r="AF59" s="15"/>
      <c r="AG59" s="15"/>
      <c r="AH59" s="16"/>
      <c r="AI59" s="16"/>
      <c r="AJ59" s="17"/>
    </row>
    <row r="60" spans="1:36" ht="32.25" customHeight="1" x14ac:dyDescent="0.25">
      <c r="A60" s="374" t="s">
        <v>196</v>
      </c>
      <c r="B60" s="375"/>
      <c r="C60" s="371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3"/>
      <c r="AE60" s="58"/>
      <c r="AF60" s="58"/>
      <c r="AG60" s="58"/>
      <c r="AH60" s="58"/>
      <c r="AI60" s="58"/>
      <c r="AJ60" s="17"/>
    </row>
    <row r="61" spans="1:36" ht="39" customHeight="1" x14ac:dyDescent="0.25">
      <c r="A61" s="374" t="s">
        <v>183</v>
      </c>
      <c r="B61" s="375"/>
      <c r="C61" s="371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3"/>
      <c r="AE61" s="58"/>
      <c r="AF61" s="58"/>
      <c r="AG61" s="58"/>
      <c r="AH61" s="58"/>
      <c r="AI61" s="58"/>
      <c r="AJ61" s="17"/>
    </row>
    <row r="62" spans="1:36" ht="30.75" customHeight="1" x14ac:dyDescent="0.25">
      <c r="A62" s="223" t="s">
        <v>18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15"/>
      <c r="AF62" s="15"/>
      <c r="AG62" s="15"/>
      <c r="AH62" s="15"/>
      <c r="AI62" s="16"/>
      <c r="AJ62" s="16"/>
    </row>
    <row r="63" spans="1:36" ht="37.5" customHeight="1" x14ac:dyDescent="0.25">
      <c r="A63" s="388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90"/>
      <c r="AE63" s="18"/>
      <c r="AF63" s="18"/>
      <c r="AG63" s="18"/>
      <c r="AH63" s="18"/>
      <c r="AI63" s="18"/>
      <c r="AJ63" s="18"/>
    </row>
    <row r="64" spans="1:36" x14ac:dyDescent="0.25">
      <c r="B64" s="19"/>
      <c r="C64" s="20"/>
      <c r="D64" s="20"/>
      <c r="E64" s="20"/>
      <c r="F64" s="20"/>
      <c r="G64" s="20"/>
      <c r="H64" s="20"/>
      <c r="I64" s="20"/>
      <c r="J64" s="20"/>
      <c r="K64" s="19"/>
      <c r="L64" s="20"/>
      <c r="M64" s="20"/>
      <c r="N64" s="20"/>
      <c r="O64" s="20"/>
      <c r="P64" s="20"/>
      <c r="Q64" s="19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2:36" s="5" customFormat="1" ht="11.25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3"/>
      <c r="V65" s="11"/>
      <c r="W65" s="11"/>
      <c r="X65" s="13"/>
      <c r="Y65" s="13"/>
      <c r="Z65" s="13"/>
      <c r="AA65" s="13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2:36" s="5" customFormat="1" x14ac:dyDescent="0.2">
      <c r="B66" s="24"/>
      <c r="C66" s="25"/>
      <c r="D66" s="28"/>
      <c r="E66" s="28"/>
      <c r="F66" s="28"/>
      <c r="G66" s="28"/>
      <c r="H66" s="28"/>
      <c r="I66" s="21"/>
      <c r="J66" s="26"/>
      <c r="K66" s="27"/>
      <c r="L66" s="27"/>
      <c r="M66" s="27"/>
      <c r="N66" s="27"/>
      <c r="O66" s="27"/>
      <c r="P66" s="27"/>
      <c r="Q66" s="27"/>
      <c r="R66" s="27"/>
      <c r="S66" s="12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12"/>
      <c r="AF66" s="12"/>
      <c r="AG66" s="12"/>
      <c r="AH66" s="12"/>
      <c r="AI66" s="12"/>
      <c r="AJ66" s="12"/>
    </row>
    <row r="67" spans="2:36" s="5" customFormat="1" ht="15" customHeight="1" x14ac:dyDescent="0.2">
      <c r="B67" s="255" t="s">
        <v>19</v>
      </c>
      <c r="C67" s="255"/>
      <c r="D67" s="255"/>
      <c r="E67" s="255"/>
      <c r="F67" s="255"/>
      <c r="G67" s="255"/>
      <c r="H67" s="255"/>
      <c r="I67" s="255"/>
      <c r="J67" s="11"/>
      <c r="K67" s="255" t="s">
        <v>22</v>
      </c>
      <c r="L67" s="255"/>
      <c r="M67" s="255"/>
      <c r="N67" s="255"/>
      <c r="O67" s="255"/>
      <c r="P67" s="255"/>
      <c r="Q67" s="257" t="s">
        <v>23</v>
      </c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2"/>
      <c r="AF67" s="22"/>
      <c r="AG67" s="22"/>
      <c r="AH67" s="22"/>
      <c r="AI67" s="22"/>
      <c r="AJ67" s="22"/>
    </row>
    <row r="68" spans="2:36" s="5" customFormat="1" ht="11.25" x14ac:dyDescent="0.2">
      <c r="U68" s="4"/>
      <c r="X68" s="4"/>
      <c r="Y68" s="4"/>
      <c r="Z68" s="4"/>
      <c r="AA68" s="4"/>
      <c r="AI68" s="11"/>
    </row>
    <row r="69" spans="2:36" s="7" customFormat="1" ht="14.25" x14ac:dyDescent="0.2">
      <c r="B69" s="8"/>
      <c r="C69" s="9"/>
      <c r="D69" s="9"/>
      <c r="E69" s="9"/>
      <c r="F69" s="9"/>
      <c r="G69" s="9"/>
      <c r="H69" s="9"/>
      <c r="I69" s="9"/>
      <c r="J69" s="9"/>
      <c r="K69" s="8"/>
      <c r="L69" s="9"/>
      <c r="M69" s="9"/>
      <c r="N69" s="9"/>
      <c r="O69" s="9"/>
      <c r="P69" s="9"/>
      <c r="Q69" s="8"/>
      <c r="AI69" s="67"/>
    </row>
    <row r="70" spans="2:36" s="7" customFormat="1" ht="14.25" x14ac:dyDescent="0.2">
      <c r="AI70" s="67"/>
    </row>
    <row r="71" spans="2:36" s="7" customFormat="1" ht="14.25" x14ac:dyDescent="0.2">
      <c r="AI71" s="67"/>
    </row>
  </sheetData>
  <mergeCells count="349">
    <mergeCell ref="X29:X30"/>
    <mergeCell ref="Y29:Y30"/>
    <mergeCell ref="Z29:Z30"/>
    <mergeCell ref="AA29:AD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A29:A30"/>
    <mergeCell ref="B29:B30"/>
    <mergeCell ref="D29:D30"/>
    <mergeCell ref="I29:I30"/>
    <mergeCell ref="J29:J30"/>
    <mergeCell ref="K29:K30"/>
    <mergeCell ref="L29:L30"/>
    <mergeCell ref="M29:M30"/>
    <mergeCell ref="N29:N30"/>
    <mergeCell ref="A62:AD62"/>
    <mergeCell ref="A63:AD63"/>
    <mergeCell ref="B67:I67"/>
    <mergeCell ref="K67:P67"/>
    <mergeCell ref="Q67:AD67"/>
    <mergeCell ref="A59:B59"/>
    <mergeCell ref="C59:AD59"/>
    <mergeCell ref="A60:B60"/>
    <mergeCell ref="C60:AD60"/>
    <mergeCell ref="A61:B61"/>
    <mergeCell ref="C61:AD61"/>
    <mergeCell ref="A56:B56"/>
    <mergeCell ref="C56:AD56"/>
    <mergeCell ref="A57:B57"/>
    <mergeCell ref="C57:AD57"/>
    <mergeCell ref="A58:B58"/>
    <mergeCell ref="C58:AD58"/>
    <mergeCell ref="A53:B53"/>
    <mergeCell ref="C53:AD53"/>
    <mergeCell ref="A54:B54"/>
    <mergeCell ref="C54:AD54"/>
    <mergeCell ref="A55:B55"/>
    <mergeCell ref="C55:AD55"/>
    <mergeCell ref="A50:B50"/>
    <mergeCell ref="C50:AD50"/>
    <mergeCell ref="A51:B51"/>
    <mergeCell ref="C51:AD51"/>
    <mergeCell ref="A52:B52"/>
    <mergeCell ref="C52:AD52"/>
    <mergeCell ref="R46:S46"/>
    <mergeCell ref="A47:AD47"/>
    <mergeCell ref="A48:B48"/>
    <mergeCell ref="C48:AD48"/>
    <mergeCell ref="A49:B49"/>
    <mergeCell ref="C49:AD49"/>
    <mergeCell ref="A45:C46"/>
    <mergeCell ref="D45:I46"/>
    <mergeCell ref="J45:Q45"/>
    <mergeCell ref="R45:S45"/>
    <mergeCell ref="T45:U46"/>
    <mergeCell ref="V45:AA46"/>
    <mergeCell ref="AB45:AD46"/>
    <mergeCell ref="J46:Q46"/>
    <mergeCell ref="A41:A42"/>
    <mergeCell ref="B41:B42"/>
    <mergeCell ref="D41:D42"/>
    <mergeCell ref="I41:I42"/>
    <mergeCell ref="J41:J42"/>
    <mergeCell ref="K41:K42"/>
    <mergeCell ref="L41:L42"/>
    <mergeCell ref="M41:M42"/>
    <mergeCell ref="T43:T44"/>
    <mergeCell ref="N43:N44"/>
    <mergeCell ref="O43:O44"/>
    <mergeCell ref="P43:P44"/>
    <mergeCell ref="Q43:Q44"/>
    <mergeCell ref="R43:R44"/>
    <mergeCell ref="S43:S44"/>
    <mergeCell ref="R41:R42"/>
    <mergeCell ref="S41:S42"/>
    <mergeCell ref="A43:A44"/>
    <mergeCell ref="B43:B44"/>
    <mergeCell ref="D43:D44"/>
    <mergeCell ref="I43:I44"/>
    <mergeCell ref="J43:J44"/>
    <mergeCell ref="K43:K44"/>
    <mergeCell ref="L43:L44"/>
    <mergeCell ref="M43:M44"/>
    <mergeCell ref="AA43:AD44"/>
    <mergeCell ref="Z43:Z44"/>
    <mergeCell ref="U43:U44"/>
    <mergeCell ref="V43:V44"/>
    <mergeCell ref="W43:W44"/>
    <mergeCell ref="X43:X44"/>
    <mergeCell ref="Y43:Y44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T39:T40"/>
    <mergeCell ref="AA41:AD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Z41:Z42"/>
    <mergeCell ref="Z37:Z38"/>
    <mergeCell ref="AA37:AD38"/>
    <mergeCell ref="A39:A40"/>
    <mergeCell ref="B39:B40"/>
    <mergeCell ref="D39:D40"/>
    <mergeCell ref="I39:I40"/>
    <mergeCell ref="J39:J40"/>
    <mergeCell ref="K39:K40"/>
    <mergeCell ref="L39:L40"/>
    <mergeCell ref="M39:M40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Z39:Z40"/>
    <mergeCell ref="AA39:AD40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A37:A38"/>
    <mergeCell ref="B37:B38"/>
    <mergeCell ref="D37:D38"/>
    <mergeCell ref="I37:I38"/>
    <mergeCell ref="J37:J38"/>
    <mergeCell ref="K37:K38"/>
    <mergeCell ref="L37:L38"/>
    <mergeCell ref="M37:M38"/>
    <mergeCell ref="T35:T36"/>
    <mergeCell ref="Z33:Z34"/>
    <mergeCell ref="AA33:AD34"/>
    <mergeCell ref="A35:A36"/>
    <mergeCell ref="B35:B36"/>
    <mergeCell ref="D35:D36"/>
    <mergeCell ref="I35:I36"/>
    <mergeCell ref="J35:J36"/>
    <mergeCell ref="K35:K36"/>
    <mergeCell ref="L35:L36"/>
    <mergeCell ref="M35:M36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Z35:Z36"/>
    <mergeCell ref="AA35:AD36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A33:A34"/>
    <mergeCell ref="B33:B34"/>
    <mergeCell ref="D33:D34"/>
    <mergeCell ref="I33:I34"/>
    <mergeCell ref="J33:J34"/>
    <mergeCell ref="K33:K34"/>
    <mergeCell ref="L33:L34"/>
    <mergeCell ref="M33:M34"/>
    <mergeCell ref="T31:T32"/>
    <mergeCell ref="Z27:Z28"/>
    <mergeCell ref="AA27:AD28"/>
    <mergeCell ref="A31:A32"/>
    <mergeCell ref="B31:B32"/>
    <mergeCell ref="D31:D32"/>
    <mergeCell ref="I31:I32"/>
    <mergeCell ref="J31:J32"/>
    <mergeCell ref="K31:K32"/>
    <mergeCell ref="L31:L32"/>
    <mergeCell ref="M31:M32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Z31:Z32"/>
    <mergeCell ref="AA31:AD32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A27:A28"/>
    <mergeCell ref="B27:B28"/>
    <mergeCell ref="D27:D28"/>
    <mergeCell ref="I27:I28"/>
    <mergeCell ref="J27:J28"/>
    <mergeCell ref="K27:K28"/>
    <mergeCell ref="L27:L28"/>
    <mergeCell ref="M27:M28"/>
    <mergeCell ref="T25:T26"/>
    <mergeCell ref="Z23:Z24"/>
    <mergeCell ref="AA23:AD24"/>
    <mergeCell ref="A25:A26"/>
    <mergeCell ref="B25:B26"/>
    <mergeCell ref="D25:D26"/>
    <mergeCell ref="I25:I26"/>
    <mergeCell ref="J25:J26"/>
    <mergeCell ref="K25:K26"/>
    <mergeCell ref="L25:L26"/>
    <mergeCell ref="M25:M26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Z25:Z26"/>
    <mergeCell ref="AA25:AD26"/>
    <mergeCell ref="R19:R20"/>
    <mergeCell ref="S19:S20"/>
    <mergeCell ref="Z21:Z22"/>
    <mergeCell ref="AA21:AD22"/>
    <mergeCell ref="A23:A24"/>
    <mergeCell ref="B23:B24"/>
    <mergeCell ref="D23:D24"/>
    <mergeCell ref="I23:I24"/>
    <mergeCell ref="J23:J24"/>
    <mergeCell ref="K23:K24"/>
    <mergeCell ref="L23:L24"/>
    <mergeCell ref="M23:M24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C17:C18"/>
    <mergeCell ref="D17:D18"/>
    <mergeCell ref="E17:E18"/>
    <mergeCell ref="F17:F18"/>
    <mergeCell ref="Z19:Z20"/>
    <mergeCell ref="AA19:AD20"/>
    <mergeCell ref="A21:A22"/>
    <mergeCell ref="B21:B22"/>
    <mergeCell ref="D21:D22"/>
    <mergeCell ref="I21:I22"/>
    <mergeCell ref="J21:J22"/>
    <mergeCell ref="K21:K22"/>
    <mergeCell ref="L21:L22"/>
    <mergeCell ref="M21:M22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B11:AD11"/>
    <mergeCell ref="A12:AD12"/>
    <mergeCell ref="A13:AD13"/>
    <mergeCell ref="A14:AD14"/>
    <mergeCell ref="A15:AD15"/>
    <mergeCell ref="A16:AD16"/>
    <mergeCell ref="X17:Z17"/>
    <mergeCell ref="AA17:AD18"/>
    <mergeCell ref="A19:A20"/>
    <mergeCell ref="B19:B20"/>
    <mergeCell ref="D19:D20"/>
    <mergeCell ref="I19:I20"/>
    <mergeCell ref="J19:J20"/>
    <mergeCell ref="K19:K20"/>
    <mergeCell ref="L19:L20"/>
    <mergeCell ref="M19:M20"/>
    <mergeCell ref="G17:G18"/>
    <mergeCell ref="H17:H18"/>
    <mergeCell ref="I17:I18"/>
    <mergeCell ref="J17:J18"/>
    <mergeCell ref="K17:K18"/>
    <mergeCell ref="L17:W17"/>
    <mergeCell ref="A17:A18"/>
    <mergeCell ref="B17:B18"/>
  </mergeCells>
  <pageMargins left="0.7" right="0.7" top="0.75" bottom="0.75" header="0.3" footer="0.3"/>
  <pageSetup scale="5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topLeftCell="A19" workbookViewId="0">
      <selection activeCell="C13" sqref="C13:C14"/>
    </sheetView>
  </sheetViews>
  <sheetFormatPr baseColWidth="10" defaultColWidth="11.42578125" defaultRowHeight="15" x14ac:dyDescent="0.25"/>
  <cols>
    <col min="1" max="1" width="6.140625" customWidth="1"/>
    <col min="2" max="2" width="25.5703125" style="2" customWidth="1"/>
    <col min="3" max="3" width="39.5703125" style="1" customWidth="1"/>
    <col min="4" max="4" width="5.28515625" style="1" customWidth="1"/>
    <col min="5" max="5" width="6.42578125" style="1" customWidth="1"/>
    <col min="6" max="6" width="4.28515625" style="1" customWidth="1"/>
    <col min="7" max="7" width="5.28515625" style="1" customWidth="1"/>
    <col min="8" max="8" width="4.85546875" style="1" customWidth="1"/>
    <col min="9" max="9" width="5.85546875" style="1" customWidth="1"/>
    <col min="10" max="10" width="4.5703125" style="1" customWidth="1"/>
    <col min="11" max="11" width="5.28515625" style="2" customWidth="1"/>
    <col min="12" max="12" width="4" style="1" customWidth="1"/>
    <col min="13" max="15" width="3.42578125" style="1" customWidth="1"/>
    <col min="16" max="16" width="3.7109375" style="1" bestFit="1" customWidth="1"/>
    <col min="17" max="17" width="4.5703125" style="2" bestFit="1" customWidth="1"/>
    <col min="18" max="20" width="3.42578125" customWidth="1"/>
    <col min="21" max="21" width="5" customWidth="1"/>
    <col min="22" max="23" width="3.42578125" customWidth="1"/>
    <col min="24" max="24" width="4.85546875" customWidth="1"/>
    <col min="25" max="25" width="6.42578125" bestFit="1" customWidth="1"/>
    <col min="26" max="26" width="6.5703125" customWidth="1"/>
    <col min="27" max="27" width="8.28515625" customWidth="1"/>
    <col min="28" max="28" width="7.5703125" customWidth="1"/>
    <col min="29" max="29" width="4.5703125" customWidth="1"/>
    <col min="30" max="30" width="4.42578125" customWidth="1"/>
    <col min="31" max="31" width="8.28515625" customWidth="1"/>
    <col min="32" max="32" width="6.28515625" bestFit="1" customWidth="1"/>
    <col min="33" max="33" width="6" customWidth="1"/>
    <col min="34" max="34" width="10" customWidth="1"/>
    <col min="35" max="35" width="21.7109375" customWidth="1"/>
    <col min="36" max="36" width="34.140625" customWidth="1"/>
  </cols>
  <sheetData>
    <row r="1" spans="1:36" s="7" customFormat="1" ht="14.25" x14ac:dyDescent="0.2"/>
    <row r="2" spans="1:36" s="7" customFormat="1" ht="14.25" x14ac:dyDescent="0.2"/>
    <row r="3" spans="1:36" s="7" customFormat="1" ht="14.25" x14ac:dyDescent="0.2"/>
    <row r="4" spans="1:36" s="7" customFormat="1" ht="14.25" x14ac:dyDescent="0.2"/>
    <row r="5" spans="1:36" s="7" customFormat="1" ht="14.25" x14ac:dyDescent="0.2"/>
    <row r="6" spans="1:36" s="7" customFormat="1" ht="14.25" x14ac:dyDescent="0.2">
      <c r="A6" s="7" t="s">
        <v>197</v>
      </c>
      <c r="AJ6" s="44"/>
    </row>
    <row r="7" spans="1:36" s="5" customFormat="1" x14ac:dyDescent="0.25">
      <c r="B7" s="260" t="s">
        <v>38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3"/>
      <c r="AF7" s="23"/>
      <c r="AG7" s="23"/>
      <c r="AH7" s="23"/>
      <c r="AI7" s="23"/>
      <c r="AJ7" s="23"/>
    </row>
    <row r="8" spans="1:36" ht="15.75" x14ac:dyDescent="0.25">
      <c r="A8" s="261" t="s">
        <v>36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14"/>
      <c r="AF8" s="14"/>
      <c r="AG8" s="14"/>
      <c r="AH8" s="14"/>
      <c r="AI8" s="14"/>
      <c r="AJ8" s="14"/>
    </row>
    <row r="9" spans="1:36" ht="15.75" x14ac:dyDescent="0.25">
      <c r="A9" s="262" t="s">
        <v>198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6"/>
      <c r="AF9" s="6"/>
      <c r="AG9" s="6"/>
      <c r="AH9" s="6"/>
      <c r="AI9" s="6"/>
      <c r="AJ9" s="6"/>
    </row>
    <row r="10" spans="1:36" ht="15.75" x14ac:dyDescent="0.25">
      <c r="A10" s="391" t="s">
        <v>199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6"/>
      <c r="AF10" s="6"/>
      <c r="AG10" s="6"/>
      <c r="AH10" s="6"/>
      <c r="AI10" s="6"/>
      <c r="AJ10" s="6"/>
    </row>
    <row r="11" spans="1:36" s="5" customFormat="1" ht="15.75" x14ac:dyDescent="0.25">
      <c r="A11" s="262" t="s">
        <v>200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6"/>
      <c r="AF11" s="6"/>
      <c r="AG11" s="6"/>
      <c r="AH11" s="6"/>
      <c r="AI11" s="6"/>
      <c r="AJ11" s="6"/>
    </row>
    <row r="12" spans="1:36" s="5" customFormat="1" ht="15.75" x14ac:dyDescent="0.25">
      <c r="A12" s="263" t="s">
        <v>201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6"/>
      <c r="AF12" s="6"/>
      <c r="AG12" s="6"/>
      <c r="AH12" s="6"/>
      <c r="AI12" s="6"/>
      <c r="AJ12" s="6"/>
    </row>
    <row r="13" spans="1:36" s="3" customFormat="1" ht="12.75" x14ac:dyDescent="0.2">
      <c r="A13" s="264" t="s">
        <v>37</v>
      </c>
      <c r="B13" s="264" t="s">
        <v>0</v>
      </c>
      <c r="C13" s="264" t="s">
        <v>1</v>
      </c>
      <c r="D13" s="266" t="s">
        <v>39</v>
      </c>
      <c r="E13" s="266" t="s">
        <v>32</v>
      </c>
      <c r="F13" s="266" t="s">
        <v>33</v>
      </c>
      <c r="G13" s="266" t="s">
        <v>34</v>
      </c>
      <c r="H13" s="266" t="s">
        <v>35</v>
      </c>
      <c r="I13" s="266" t="s">
        <v>2</v>
      </c>
      <c r="J13" s="266" t="s">
        <v>3</v>
      </c>
      <c r="K13" s="266" t="s">
        <v>4</v>
      </c>
      <c r="L13" s="264" t="s">
        <v>21</v>
      </c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 t="s">
        <v>27</v>
      </c>
      <c r="Y13" s="264"/>
      <c r="Z13" s="264"/>
      <c r="AA13" s="265" t="s">
        <v>20</v>
      </c>
      <c r="AB13" s="265"/>
      <c r="AC13" s="265"/>
      <c r="AD13" s="265"/>
    </row>
    <row r="14" spans="1:36" s="3" customFormat="1" ht="132.75" x14ac:dyDescent="0.2">
      <c r="A14" s="264"/>
      <c r="B14" s="264"/>
      <c r="C14" s="264"/>
      <c r="D14" s="266"/>
      <c r="E14" s="266"/>
      <c r="F14" s="266"/>
      <c r="G14" s="266"/>
      <c r="H14" s="266"/>
      <c r="I14" s="266"/>
      <c r="J14" s="266"/>
      <c r="K14" s="266"/>
      <c r="L14" s="37" t="s">
        <v>5</v>
      </c>
      <c r="M14" s="37" t="s">
        <v>6</v>
      </c>
      <c r="N14" s="37" t="s">
        <v>7</v>
      </c>
      <c r="O14" s="37" t="s">
        <v>8</v>
      </c>
      <c r="P14" s="37" t="s">
        <v>9</v>
      </c>
      <c r="Q14" s="37" t="s">
        <v>10</v>
      </c>
      <c r="R14" s="37" t="s">
        <v>11</v>
      </c>
      <c r="S14" s="37" t="s">
        <v>12</v>
      </c>
      <c r="T14" s="37" t="s">
        <v>13</v>
      </c>
      <c r="U14" s="37" t="s">
        <v>14</v>
      </c>
      <c r="V14" s="37" t="s">
        <v>15</v>
      </c>
      <c r="W14" s="37" t="s">
        <v>16</v>
      </c>
      <c r="X14" s="37" t="s">
        <v>24</v>
      </c>
      <c r="Y14" s="37" t="s">
        <v>25</v>
      </c>
      <c r="Z14" s="37" t="s">
        <v>26</v>
      </c>
      <c r="AA14" s="265"/>
      <c r="AB14" s="265"/>
      <c r="AC14" s="265"/>
      <c r="AD14" s="265"/>
      <c r="AH14" s="83"/>
      <c r="AJ14" s="84"/>
    </row>
    <row r="15" spans="1:36" s="3" customFormat="1" ht="25.5" x14ac:dyDescent="0.2">
      <c r="A15" s="291">
        <v>1</v>
      </c>
      <c r="B15" s="269" t="s">
        <v>202</v>
      </c>
      <c r="C15" s="36" t="s">
        <v>203</v>
      </c>
      <c r="D15" s="287">
        <v>1</v>
      </c>
      <c r="E15" s="36"/>
      <c r="F15" s="36"/>
      <c r="G15" s="36"/>
      <c r="H15" s="36"/>
      <c r="I15" s="274" t="s">
        <v>204</v>
      </c>
      <c r="J15" s="269" t="s">
        <v>60</v>
      </c>
      <c r="K15" s="275">
        <v>0.9</v>
      </c>
      <c r="L15" s="288"/>
      <c r="M15" s="288"/>
      <c r="N15" s="392" t="e">
        <f>E15/E16</f>
        <v>#DIV/0!</v>
      </c>
      <c r="O15" s="292"/>
      <c r="P15" s="292"/>
      <c r="Q15" s="292" t="e">
        <f>SUM(F15/F16)</f>
        <v>#DIV/0!</v>
      </c>
      <c r="R15" s="292"/>
      <c r="S15" s="292"/>
      <c r="T15" s="292"/>
      <c r="U15" s="292"/>
      <c r="V15" s="292"/>
      <c r="W15" s="292" t="e">
        <f>SUM(H15/H16)</f>
        <v>#DIV/0!</v>
      </c>
      <c r="X15" s="289">
        <v>10</v>
      </c>
      <c r="Y15" s="289"/>
      <c r="Z15" s="289"/>
      <c r="AA15" s="289"/>
      <c r="AB15" s="289"/>
      <c r="AC15" s="289"/>
      <c r="AD15" s="289"/>
    </row>
    <row r="16" spans="1:36" s="3" customFormat="1" ht="25.5" x14ac:dyDescent="0.2">
      <c r="A16" s="291"/>
      <c r="B16" s="269"/>
      <c r="C16" s="36" t="s">
        <v>205</v>
      </c>
      <c r="D16" s="287"/>
      <c r="E16" s="36"/>
      <c r="F16" s="36"/>
      <c r="G16" s="36"/>
      <c r="H16" s="36"/>
      <c r="I16" s="274"/>
      <c r="J16" s="269"/>
      <c r="K16" s="275"/>
      <c r="L16" s="288"/>
      <c r="M16" s="288"/>
      <c r="N16" s="393"/>
      <c r="O16" s="292"/>
      <c r="P16" s="292"/>
      <c r="Q16" s="292"/>
      <c r="R16" s="292"/>
      <c r="S16" s="292"/>
      <c r="T16" s="292"/>
      <c r="U16" s="292"/>
      <c r="V16" s="292"/>
      <c r="W16" s="292"/>
      <c r="X16" s="289"/>
      <c r="Y16" s="289"/>
      <c r="Z16" s="289"/>
      <c r="AA16" s="289"/>
      <c r="AB16" s="289"/>
      <c r="AC16" s="289"/>
      <c r="AD16" s="289"/>
    </row>
    <row r="17" spans="1:38" s="3" customFormat="1" ht="27" customHeight="1" x14ac:dyDescent="0.2">
      <c r="A17" s="291">
        <f>A15+1</f>
        <v>2</v>
      </c>
      <c r="B17" s="269" t="s">
        <v>206</v>
      </c>
      <c r="C17" s="36" t="s">
        <v>207</v>
      </c>
      <c r="D17" s="287">
        <v>1</v>
      </c>
      <c r="E17" s="36"/>
      <c r="F17" s="36"/>
      <c r="G17" s="36"/>
      <c r="H17" s="36"/>
      <c r="I17" s="274" t="s">
        <v>204</v>
      </c>
      <c r="J17" s="269" t="s">
        <v>60</v>
      </c>
      <c r="K17" s="275">
        <v>0.1</v>
      </c>
      <c r="L17" s="288"/>
      <c r="M17" s="288"/>
      <c r="N17" s="392" t="e">
        <f>E17/E18</f>
        <v>#DIV/0!</v>
      </c>
      <c r="O17" s="292"/>
      <c r="P17" s="292"/>
      <c r="Q17" s="292" t="e">
        <f t="shared" ref="Q17" si="0">SUM(F17/F18)</f>
        <v>#DIV/0!</v>
      </c>
      <c r="R17" s="292"/>
      <c r="S17" s="292"/>
      <c r="T17" s="292"/>
      <c r="U17" s="292"/>
      <c r="V17" s="292"/>
      <c r="W17" s="292" t="e">
        <f t="shared" ref="W17" si="1">SUM(H17/H18)</f>
        <v>#DIV/0!</v>
      </c>
      <c r="X17" s="289">
        <v>5</v>
      </c>
      <c r="Y17" s="289"/>
      <c r="Z17" s="289"/>
      <c r="AA17" s="289"/>
      <c r="AB17" s="289"/>
      <c r="AC17" s="289"/>
      <c r="AD17" s="289"/>
    </row>
    <row r="18" spans="1:38" s="3" customFormat="1" ht="30.75" customHeight="1" x14ac:dyDescent="0.2">
      <c r="A18" s="291"/>
      <c r="B18" s="269"/>
      <c r="C18" s="36" t="s">
        <v>208</v>
      </c>
      <c r="D18" s="287"/>
      <c r="E18" s="36"/>
      <c r="F18" s="36"/>
      <c r="G18" s="36"/>
      <c r="H18" s="36"/>
      <c r="I18" s="274"/>
      <c r="J18" s="269"/>
      <c r="K18" s="275"/>
      <c r="L18" s="288"/>
      <c r="M18" s="288"/>
      <c r="N18" s="393"/>
      <c r="O18" s="292"/>
      <c r="P18" s="292"/>
      <c r="Q18" s="292"/>
      <c r="R18" s="292"/>
      <c r="S18" s="292"/>
      <c r="T18" s="292"/>
      <c r="U18" s="292"/>
      <c r="V18" s="292"/>
      <c r="W18" s="292"/>
      <c r="X18" s="289"/>
      <c r="Y18" s="289"/>
      <c r="Z18" s="289"/>
      <c r="AA18" s="289"/>
      <c r="AB18" s="289"/>
      <c r="AC18" s="289"/>
      <c r="AD18" s="289"/>
    </row>
    <row r="19" spans="1:38" s="3" customFormat="1" ht="26.25" customHeight="1" x14ac:dyDescent="0.2">
      <c r="A19" s="269">
        <v>3</v>
      </c>
      <c r="B19" s="269" t="s">
        <v>209</v>
      </c>
      <c r="C19" s="36" t="s">
        <v>210</v>
      </c>
      <c r="D19" s="287">
        <v>1</v>
      </c>
      <c r="E19" s="36"/>
      <c r="F19" s="36"/>
      <c r="G19" s="36"/>
      <c r="H19" s="36"/>
      <c r="I19" s="274" t="s">
        <v>204</v>
      </c>
      <c r="J19" s="269" t="s">
        <v>60</v>
      </c>
      <c r="K19" s="275">
        <v>0.33</v>
      </c>
      <c r="L19" s="288"/>
      <c r="M19" s="288"/>
      <c r="N19" s="394" t="e">
        <f>E19/E20</f>
        <v>#DIV/0!</v>
      </c>
      <c r="O19" s="292"/>
      <c r="P19" s="292"/>
      <c r="Q19" s="292" t="e">
        <f t="shared" ref="Q19" si="2">SUM(F19/F20)</f>
        <v>#DIV/0!</v>
      </c>
      <c r="R19" s="292"/>
      <c r="S19" s="292"/>
      <c r="T19" s="292"/>
      <c r="U19" s="292"/>
      <c r="V19" s="292"/>
      <c r="W19" s="292" t="e">
        <f t="shared" ref="W19" si="3">SUM(H19/H20)</f>
        <v>#DIV/0!</v>
      </c>
      <c r="X19" s="289">
        <v>10</v>
      </c>
      <c r="Y19" s="289"/>
      <c r="Z19" s="289"/>
      <c r="AA19" s="289"/>
      <c r="AB19" s="289"/>
      <c r="AC19" s="289"/>
      <c r="AD19" s="289"/>
    </row>
    <row r="20" spans="1:38" s="3" customFormat="1" ht="30" customHeight="1" x14ac:dyDescent="0.2">
      <c r="A20" s="269"/>
      <c r="B20" s="269"/>
      <c r="C20" s="36" t="s">
        <v>211</v>
      </c>
      <c r="D20" s="287"/>
      <c r="E20" s="36"/>
      <c r="F20" s="36"/>
      <c r="G20" s="36"/>
      <c r="H20" s="36"/>
      <c r="I20" s="274"/>
      <c r="J20" s="269"/>
      <c r="K20" s="275"/>
      <c r="L20" s="288"/>
      <c r="M20" s="288"/>
      <c r="N20" s="395"/>
      <c r="O20" s="292"/>
      <c r="P20" s="292"/>
      <c r="Q20" s="292"/>
      <c r="R20" s="292"/>
      <c r="S20" s="292"/>
      <c r="T20" s="292"/>
      <c r="U20" s="292"/>
      <c r="V20" s="292"/>
      <c r="W20" s="292"/>
      <c r="X20" s="289"/>
      <c r="Y20" s="289"/>
      <c r="Z20" s="289"/>
      <c r="AA20" s="289"/>
      <c r="AB20" s="289"/>
      <c r="AC20" s="289"/>
      <c r="AD20" s="289"/>
    </row>
    <row r="21" spans="1:38" s="3" customFormat="1" ht="26.25" customHeight="1" x14ac:dyDescent="0.2">
      <c r="A21" s="269">
        <v>4</v>
      </c>
      <c r="B21" s="269" t="s">
        <v>212</v>
      </c>
      <c r="C21" s="36" t="s">
        <v>213</v>
      </c>
      <c r="D21" s="287">
        <v>1</v>
      </c>
      <c r="E21" s="36"/>
      <c r="F21" s="36"/>
      <c r="G21" s="36"/>
      <c r="H21" s="36"/>
      <c r="I21" s="274" t="s">
        <v>204</v>
      </c>
      <c r="J21" s="269" t="s">
        <v>60</v>
      </c>
      <c r="K21" s="275">
        <v>0.02</v>
      </c>
      <c r="L21" s="288"/>
      <c r="M21" s="288"/>
      <c r="N21" s="394">
        <f>K21/4</f>
        <v>5.0000000000000001E-3</v>
      </c>
      <c r="O21" s="292"/>
      <c r="P21" s="292"/>
      <c r="Q21" s="292" t="e">
        <f t="shared" ref="Q21" si="4">SUM(F21/F22)</f>
        <v>#DIV/0!</v>
      </c>
      <c r="R21" s="292"/>
      <c r="S21" s="292"/>
      <c r="T21" s="292"/>
      <c r="U21" s="292"/>
      <c r="V21" s="292"/>
      <c r="W21" s="292" t="e">
        <f t="shared" ref="W21" si="5">SUM(H21/H22)</f>
        <v>#DIV/0!</v>
      </c>
      <c r="X21" s="289">
        <v>3</v>
      </c>
      <c r="Y21" s="289"/>
      <c r="Z21" s="289"/>
      <c r="AA21" s="289"/>
      <c r="AB21" s="289"/>
      <c r="AC21" s="289"/>
      <c r="AD21" s="289"/>
    </row>
    <row r="22" spans="1:38" s="3" customFormat="1" ht="27.75" customHeight="1" x14ac:dyDescent="0.2">
      <c r="A22" s="269"/>
      <c r="B22" s="269"/>
      <c r="C22" s="36" t="s">
        <v>214</v>
      </c>
      <c r="D22" s="287"/>
      <c r="E22" s="36"/>
      <c r="F22" s="36"/>
      <c r="G22" s="36"/>
      <c r="H22" s="36"/>
      <c r="I22" s="274"/>
      <c r="J22" s="269"/>
      <c r="K22" s="275"/>
      <c r="L22" s="288"/>
      <c r="M22" s="288"/>
      <c r="N22" s="395"/>
      <c r="O22" s="292"/>
      <c r="P22" s="292"/>
      <c r="Q22" s="292"/>
      <c r="R22" s="292"/>
      <c r="S22" s="292"/>
      <c r="T22" s="292"/>
      <c r="U22" s="292"/>
      <c r="V22" s="292"/>
      <c r="W22" s="292"/>
      <c r="X22" s="289"/>
      <c r="Y22" s="289"/>
      <c r="Z22" s="289"/>
      <c r="AA22" s="289"/>
      <c r="AB22" s="289"/>
      <c r="AC22" s="289"/>
      <c r="AD22" s="289"/>
    </row>
    <row r="23" spans="1:38" s="3" customFormat="1" ht="26.25" customHeight="1" x14ac:dyDescent="0.2">
      <c r="A23" s="291">
        <v>5</v>
      </c>
      <c r="B23" s="290" t="s">
        <v>215</v>
      </c>
      <c r="C23" s="36" t="s">
        <v>216</v>
      </c>
      <c r="D23" s="287">
        <v>2</v>
      </c>
      <c r="E23" s="36"/>
      <c r="F23" s="36"/>
      <c r="G23" s="36"/>
      <c r="H23" s="36"/>
      <c r="I23" s="274" t="s">
        <v>204</v>
      </c>
      <c r="J23" s="269" t="s">
        <v>60</v>
      </c>
      <c r="K23" s="275">
        <v>0.35</v>
      </c>
      <c r="L23" s="288"/>
      <c r="M23" s="288"/>
      <c r="N23" s="392" t="e">
        <f>E23/E24</f>
        <v>#DIV/0!</v>
      </c>
      <c r="O23" s="292"/>
      <c r="P23" s="292"/>
      <c r="Q23" s="292" t="e">
        <f>SUM(F23/F24)</f>
        <v>#DIV/0!</v>
      </c>
      <c r="R23" s="292"/>
      <c r="S23" s="292"/>
      <c r="T23" s="292"/>
      <c r="U23" s="292"/>
      <c r="V23" s="292"/>
      <c r="W23" s="292" t="e">
        <f t="shared" ref="W23" si="6">SUM(H23/H24)</f>
        <v>#DIV/0!</v>
      </c>
      <c r="X23" s="289">
        <v>20</v>
      </c>
      <c r="Y23" s="289"/>
      <c r="Z23" s="289"/>
      <c r="AA23" s="289"/>
      <c r="AB23" s="289"/>
      <c r="AC23" s="289"/>
      <c r="AD23" s="289"/>
      <c r="AE23" s="29"/>
      <c r="AJ23" s="85"/>
      <c r="AK23" s="85"/>
      <c r="AL23" s="396"/>
    </row>
    <row r="24" spans="1:38" s="3" customFormat="1" ht="29.25" customHeight="1" x14ac:dyDescent="0.2">
      <c r="A24" s="291"/>
      <c r="B24" s="290"/>
      <c r="C24" s="36" t="s">
        <v>217</v>
      </c>
      <c r="D24" s="287"/>
      <c r="E24" s="36"/>
      <c r="F24" s="36"/>
      <c r="G24" s="36"/>
      <c r="H24" s="36"/>
      <c r="I24" s="274"/>
      <c r="J24" s="269"/>
      <c r="K24" s="275"/>
      <c r="L24" s="288"/>
      <c r="M24" s="288"/>
      <c r="N24" s="393"/>
      <c r="O24" s="292"/>
      <c r="P24" s="292"/>
      <c r="Q24" s="292"/>
      <c r="R24" s="292"/>
      <c r="S24" s="292"/>
      <c r="T24" s="292"/>
      <c r="U24" s="292"/>
      <c r="V24" s="292"/>
      <c r="W24" s="292"/>
      <c r="X24" s="289"/>
      <c r="Y24" s="289"/>
      <c r="Z24" s="289"/>
      <c r="AA24" s="289"/>
      <c r="AB24" s="289"/>
      <c r="AC24" s="289"/>
      <c r="AD24" s="289"/>
      <c r="AE24" s="29"/>
      <c r="AJ24" s="85"/>
      <c r="AK24" s="85"/>
      <c r="AL24" s="396"/>
    </row>
    <row r="25" spans="1:38" s="3" customFormat="1" ht="29.25" customHeight="1" x14ac:dyDescent="0.2">
      <c r="A25" s="291">
        <v>6</v>
      </c>
      <c r="B25" s="290" t="s">
        <v>218</v>
      </c>
      <c r="C25" s="36" t="s">
        <v>219</v>
      </c>
      <c r="D25" s="287">
        <v>1</v>
      </c>
      <c r="E25" s="36"/>
      <c r="F25" s="34"/>
      <c r="G25" s="34"/>
      <c r="H25" s="34"/>
      <c r="I25" s="274" t="s">
        <v>204</v>
      </c>
      <c r="J25" s="269" t="s">
        <v>60</v>
      </c>
      <c r="K25" s="275">
        <v>0</v>
      </c>
      <c r="L25" s="288"/>
      <c r="M25" s="288"/>
      <c r="N25" s="392">
        <v>0</v>
      </c>
      <c r="O25" s="292"/>
      <c r="P25" s="292"/>
      <c r="Q25" s="292" t="e">
        <f>SUM(F25/F26)</f>
        <v>#DIV/0!</v>
      </c>
      <c r="R25" s="292"/>
      <c r="S25" s="292"/>
      <c r="T25" s="292"/>
      <c r="U25" s="292"/>
      <c r="V25" s="292"/>
      <c r="W25" s="292" t="e">
        <f>SUM(H25/H26)</f>
        <v>#DIV/0!</v>
      </c>
      <c r="X25" s="289">
        <v>15</v>
      </c>
      <c r="Y25" s="289"/>
      <c r="Z25" s="289"/>
      <c r="AA25" s="289"/>
      <c r="AB25" s="289"/>
      <c r="AC25" s="289"/>
      <c r="AD25" s="289"/>
      <c r="AE25" s="29"/>
      <c r="AJ25" s="85"/>
      <c r="AK25" s="85"/>
      <c r="AL25" s="86"/>
    </row>
    <row r="26" spans="1:38" s="3" customFormat="1" ht="29.25" customHeight="1" x14ac:dyDescent="0.2">
      <c r="A26" s="291"/>
      <c r="B26" s="290"/>
      <c r="C26" s="36" t="s">
        <v>220</v>
      </c>
      <c r="D26" s="287"/>
      <c r="E26" s="36"/>
      <c r="F26" s="34"/>
      <c r="G26" s="34"/>
      <c r="H26" s="34"/>
      <c r="I26" s="274"/>
      <c r="J26" s="269"/>
      <c r="K26" s="275"/>
      <c r="L26" s="288"/>
      <c r="M26" s="288"/>
      <c r="N26" s="393"/>
      <c r="O26" s="292"/>
      <c r="P26" s="292"/>
      <c r="Q26" s="292"/>
      <c r="R26" s="292"/>
      <c r="S26" s="292"/>
      <c r="T26" s="292"/>
      <c r="U26" s="292"/>
      <c r="V26" s="292"/>
      <c r="W26" s="292"/>
      <c r="X26" s="289"/>
      <c r="Y26" s="289"/>
      <c r="Z26" s="289"/>
      <c r="AA26" s="289"/>
      <c r="AB26" s="289"/>
      <c r="AC26" s="289"/>
      <c r="AD26" s="289"/>
      <c r="AE26" s="29"/>
      <c r="AJ26" s="85"/>
      <c r="AK26" s="85"/>
      <c r="AL26" s="86"/>
    </row>
    <row r="27" spans="1:38" s="3" customFormat="1" ht="30.75" customHeight="1" x14ac:dyDescent="0.2">
      <c r="A27" s="291">
        <v>7</v>
      </c>
      <c r="B27" s="269" t="s">
        <v>221</v>
      </c>
      <c r="C27" s="36" t="s">
        <v>222</v>
      </c>
      <c r="D27" s="287">
        <v>3</v>
      </c>
      <c r="E27" s="87"/>
      <c r="F27" s="88"/>
      <c r="G27" s="34"/>
      <c r="H27" s="34"/>
      <c r="I27" s="274" t="s">
        <v>204</v>
      </c>
      <c r="J27" s="269" t="s">
        <v>60</v>
      </c>
      <c r="K27" s="275">
        <v>0.8</v>
      </c>
      <c r="L27" s="288"/>
      <c r="M27" s="288"/>
      <c r="N27" s="394" t="e">
        <f>E27/E28</f>
        <v>#DIV/0!</v>
      </c>
      <c r="O27" s="292"/>
      <c r="P27" s="292"/>
      <c r="Q27" s="292" t="e">
        <f t="shared" ref="Q27:Q31" si="7">SUM(F27/F28)</f>
        <v>#DIV/0!</v>
      </c>
      <c r="R27" s="292"/>
      <c r="S27" s="292"/>
      <c r="T27" s="292"/>
      <c r="U27" s="292"/>
      <c r="V27" s="292"/>
      <c r="W27" s="292" t="e">
        <f t="shared" ref="W27" si="8">SUM(H27/H28)</f>
        <v>#DIV/0!</v>
      </c>
      <c r="X27" s="289">
        <v>15</v>
      </c>
      <c r="Y27" s="289"/>
      <c r="Z27" s="289"/>
      <c r="AA27" s="289"/>
      <c r="AB27" s="289"/>
      <c r="AC27" s="289"/>
      <c r="AD27" s="289"/>
      <c r="AE27" s="29"/>
    </row>
    <row r="28" spans="1:38" s="3" customFormat="1" ht="26.25" customHeight="1" x14ac:dyDescent="0.2">
      <c r="A28" s="291"/>
      <c r="B28" s="269"/>
      <c r="C28" s="36" t="s">
        <v>223</v>
      </c>
      <c r="D28" s="287"/>
      <c r="E28" s="89"/>
      <c r="F28" s="89"/>
      <c r="G28" s="34"/>
      <c r="H28" s="34"/>
      <c r="I28" s="274"/>
      <c r="J28" s="269"/>
      <c r="K28" s="275"/>
      <c r="L28" s="288"/>
      <c r="M28" s="288"/>
      <c r="N28" s="395"/>
      <c r="O28" s="292"/>
      <c r="P28" s="292"/>
      <c r="Q28" s="292"/>
      <c r="R28" s="292"/>
      <c r="S28" s="292"/>
      <c r="T28" s="292"/>
      <c r="U28" s="292"/>
      <c r="V28" s="292"/>
      <c r="W28" s="292"/>
      <c r="X28" s="289"/>
      <c r="Y28" s="289"/>
      <c r="Z28" s="289"/>
      <c r="AA28" s="289"/>
      <c r="AB28" s="289"/>
      <c r="AC28" s="289"/>
      <c r="AD28" s="289"/>
      <c r="AE28" s="29"/>
      <c r="AI28" s="90"/>
    </row>
    <row r="29" spans="1:38" s="3" customFormat="1" ht="24.75" customHeight="1" x14ac:dyDescent="0.2">
      <c r="A29" s="291">
        <v>8</v>
      </c>
      <c r="B29" s="269" t="s">
        <v>224</v>
      </c>
      <c r="C29" s="36" t="s">
        <v>225</v>
      </c>
      <c r="D29" s="287">
        <v>3</v>
      </c>
      <c r="E29" s="36"/>
      <c r="F29" s="91"/>
      <c r="G29" s="34"/>
      <c r="H29" s="34"/>
      <c r="I29" s="274" t="s">
        <v>204</v>
      </c>
      <c r="J29" s="269"/>
      <c r="K29" s="275">
        <v>0.3</v>
      </c>
      <c r="L29" s="288"/>
      <c r="M29" s="288"/>
      <c r="N29" s="394" t="e">
        <f>E29/E30</f>
        <v>#DIV/0!</v>
      </c>
      <c r="O29" s="292"/>
      <c r="P29" s="292"/>
      <c r="Q29" s="292" t="e">
        <f>SUM(F29/F30)</f>
        <v>#DIV/0!</v>
      </c>
      <c r="R29" s="292"/>
      <c r="S29" s="292"/>
      <c r="T29" s="292"/>
      <c r="U29" s="292"/>
      <c r="V29" s="292"/>
      <c r="W29" s="292" t="e">
        <f t="shared" ref="W29" si="9">SUM(H29/H30)</f>
        <v>#DIV/0!</v>
      </c>
      <c r="X29" s="289">
        <v>12</v>
      </c>
      <c r="Y29" s="289"/>
      <c r="Z29" s="289"/>
      <c r="AA29" s="289"/>
      <c r="AB29" s="289"/>
      <c r="AC29" s="289"/>
      <c r="AD29" s="289"/>
      <c r="AE29" s="29"/>
      <c r="AI29" s="90"/>
    </row>
    <row r="30" spans="1:38" s="3" customFormat="1" ht="26.25" customHeight="1" x14ac:dyDescent="0.2">
      <c r="A30" s="291"/>
      <c r="B30" s="269"/>
      <c r="C30" s="36" t="s">
        <v>226</v>
      </c>
      <c r="D30" s="287"/>
      <c r="E30" s="36"/>
      <c r="F30" s="91"/>
      <c r="G30" s="34"/>
      <c r="H30" s="34"/>
      <c r="I30" s="274"/>
      <c r="J30" s="269"/>
      <c r="K30" s="275"/>
      <c r="L30" s="288"/>
      <c r="M30" s="288"/>
      <c r="N30" s="395"/>
      <c r="O30" s="292"/>
      <c r="P30" s="292"/>
      <c r="Q30" s="292"/>
      <c r="R30" s="292"/>
      <c r="S30" s="292"/>
      <c r="T30" s="292"/>
      <c r="U30" s="292"/>
      <c r="V30" s="292"/>
      <c r="W30" s="292"/>
      <c r="X30" s="289"/>
      <c r="Y30" s="289"/>
      <c r="Z30" s="289"/>
      <c r="AA30" s="289"/>
      <c r="AB30" s="289"/>
      <c r="AC30" s="289"/>
      <c r="AD30" s="289"/>
      <c r="AE30" s="29"/>
      <c r="AI30" s="92"/>
    </row>
    <row r="31" spans="1:38" s="3" customFormat="1" ht="26.25" customHeight="1" x14ac:dyDescent="0.2">
      <c r="A31" s="291">
        <v>9</v>
      </c>
      <c r="B31" s="269" t="s">
        <v>227</v>
      </c>
      <c r="C31" s="36" t="s">
        <v>228</v>
      </c>
      <c r="D31" s="287">
        <v>3</v>
      </c>
      <c r="E31" s="87"/>
      <c r="F31" s="93"/>
      <c r="G31" s="34"/>
      <c r="H31" s="34"/>
      <c r="I31" s="274" t="s">
        <v>229</v>
      </c>
      <c r="J31" s="269" t="s">
        <v>60</v>
      </c>
      <c r="K31" s="275">
        <v>0.1</v>
      </c>
      <c r="L31" s="248"/>
      <c r="M31" s="248"/>
      <c r="N31" s="394" t="e">
        <f>E31/E32</f>
        <v>#DIV/0!</v>
      </c>
      <c r="O31" s="248"/>
      <c r="P31" s="248"/>
      <c r="Q31" s="292" t="e">
        <f t="shared" si="7"/>
        <v>#DIV/0!</v>
      </c>
      <c r="R31" s="248"/>
      <c r="S31" s="248"/>
      <c r="T31" s="248"/>
      <c r="U31" s="248"/>
      <c r="V31" s="248"/>
      <c r="W31" s="292" t="e">
        <f t="shared" ref="W31" si="10">SUM(H31/H32)</f>
        <v>#DIV/0!</v>
      </c>
      <c r="X31" s="289">
        <v>10</v>
      </c>
      <c r="Y31" s="248"/>
      <c r="Z31" s="248"/>
      <c r="AA31" s="289"/>
      <c r="AB31" s="289"/>
      <c r="AC31" s="289"/>
      <c r="AD31" s="289"/>
      <c r="AE31" s="29"/>
      <c r="AI31" s="92"/>
    </row>
    <row r="32" spans="1:38" s="3" customFormat="1" ht="26.25" customHeight="1" x14ac:dyDescent="0.2">
      <c r="A32" s="291"/>
      <c r="B32" s="269"/>
      <c r="C32" s="36" t="s">
        <v>230</v>
      </c>
      <c r="D32" s="287"/>
      <c r="E32" s="87"/>
      <c r="F32" s="94"/>
      <c r="G32" s="34"/>
      <c r="H32" s="34"/>
      <c r="I32" s="274"/>
      <c r="J32" s="269"/>
      <c r="K32" s="275"/>
      <c r="L32" s="249"/>
      <c r="M32" s="249"/>
      <c r="N32" s="395"/>
      <c r="O32" s="249"/>
      <c r="P32" s="249"/>
      <c r="Q32" s="292"/>
      <c r="R32" s="249"/>
      <c r="S32" s="249"/>
      <c r="T32" s="249"/>
      <c r="U32" s="249"/>
      <c r="V32" s="249"/>
      <c r="W32" s="292"/>
      <c r="X32" s="289"/>
      <c r="Y32" s="249"/>
      <c r="Z32" s="249"/>
      <c r="AA32" s="289"/>
      <c r="AB32" s="289"/>
      <c r="AC32" s="289"/>
      <c r="AD32" s="289"/>
      <c r="AE32" s="29"/>
      <c r="AI32" s="92"/>
    </row>
    <row r="33" spans="1:36" s="10" customFormat="1" x14ac:dyDescent="0.25">
      <c r="A33" s="229" t="s">
        <v>40</v>
      </c>
      <c r="B33" s="229"/>
      <c r="C33" s="229"/>
      <c r="D33" s="230" t="s">
        <v>28</v>
      </c>
      <c r="E33" s="230"/>
      <c r="F33" s="230"/>
      <c r="G33" s="230"/>
      <c r="H33" s="230"/>
      <c r="I33" s="230"/>
      <c r="J33" s="229" t="s">
        <v>29</v>
      </c>
      <c r="K33" s="229"/>
      <c r="L33" s="229"/>
      <c r="M33" s="229"/>
      <c r="N33" s="229"/>
      <c r="O33" s="229"/>
      <c r="P33" s="229"/>
      <c r="Q33" s="229"/>
      <c r="R33" s="234"/>
      <c r="S33" s="234"/>
      <c r="T33" s="401" t="e">
        <f>R33/R34</f>
        <v>#DIV/0!</v>
      </c>
      <c r="U33" s="401"/>
      <c r="V33" s="230" t="s">
        <v>31</v>
      </c>
      <c r="W33" s="230"/>
      <c r="X33" s="230"/>
      <c r="Y33" s="230"/>
      <c r="Z33" s="230"/>
      <c r="AA33" s="230"/>
      <c r="AB33" s="295">
        <f>SUM(Y15:Y24)</f>
        <v>0</v>
      </c>
      <c r="AC33" s="296"/>
      <c r="AD33" s="297"/>
      <c r="AI33" s="3"/>
    </row>
    <row r="34" spans="1:36" s="10" customFormat="1" x14ac:dyDescent="0.25">
      <c r="A34" s="229"/>
      <c r="B34" s="229"/>
      <c r="C34" s="229"/>
      <c r="D34" s="230"/>
      <c r="E34" s="230"/>
      <c r="F34" s="230"/>
      <c r="G34" s="230"/>
      <c r="H34" s="230"/>
      <c r="I34" s="230"/>
      <c r="J34" s="229" t="s">
        <v>30</v>
      </c>
      <c r="K34" s="229"/>
      <c r="L34" s="229"/>
      <c r="M34" s="229"/>
      <c r="N34" s="229"/>
      <c r="O34" s="229"/>
      <c r="P34" s="229"/>
      <c r="Q34" s="229"/>
      <c r="R34" s="234"/>
      <c r="S34" s="234"/>
      <c r="T34" s="401"/>
      <c r="U34" s="401"/>
      <c r="V34" s="230"/>
      <c r="W34" s="230"/>
      <c r="X34" s="230"/>
      <c r="Y34" s="230"/>
      <c r="Z34" s="230"/>
      <c r="AA34" s="230"/>
      <c r="AB34" s="298"/>
      <c r="AC34" s="299"/>
      <c r="AD34" s="300"/>
    </row>
    <row r="35" spans="1:36" x14ac:dyDescent="0.25">
      <c r="A35" s="301" t="s">
        <v>17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2"/>
      <c r="AE35" s="15"/>
      <c r="AF35" s="15"/>
      <c r="AG35" s="15"/>
      <c r="AH35" s="15"/>
      <c r="AI35" s="16"/>
      <c r="AJ35" s="16"/>
    </row>
    <row r="36" spans="1:36" x14ac:dyDescent="0.25">
      <c r="A36" s="223" t="s">
        <v>0</v>
      </c>
      <c r="B36" s="223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15"/>
      <c r="AF36" s="15"/>
      <c r="AG36" s="15"/>
      <c r="AH36" s="16"/>
      <c r="AI36" s="16"/>
      <c r="AJ36" s="17"/>
    </row>
    <row r="37" spans="1:36" x14ac:dyDescent="0.25">
      <c r="A37" s="398" t="s">
        <v>202</v>
      </c>
      <c r="B37" s="399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15"/>
      <c r="AF37" s="15"/>
      <c r="AG37" s="15"/>
      <c r="AH37" s="16"/>
      <c r="AI37" s="16"/>
      <c r="AJ37" s="17"/>
    </row>
    <row r="38" spans="1:36" x14ac:dyDescent="0.25">
      <c r="A38" s="398" t="s">
        <v>206</v>
      </c>
      <c r="B38" s="399"/>
      <c r="C38" s="403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5"/>
      <c r="AE38" s="15"/>
      <c r="AF38" s="15"/>
      <c r="AG38" s="15"/>
      <c r="AH38" s="16"/>
      <c r="AI38" s="16"/>
      <c r="AJ38" s="17"/>
    </row>
    <row r="39" spans="1:36" x14ac:dyDescent="0.25">
      <c r="A39" s="398" t="s">
        <v>209</v>
      </c>
      <c r="B39" s="399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15"/>
      <c r="AF39" s="15"/>
      <c r="AG39" s="15"/>
      <c r="AH39" s="16"/>
      <c r="AI39" s="16"/>
      <c r="AJ39" s="17"/>
    </row>
    <row r="40" spans="1:36" x14ac:dyDescent="0.25">
      <c r="A40" s="398" t="s">
        <v>212</v>
      </c>
      <c r="B40" s="399"/>
      <c r="C40" s="403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5"/>
      <c r="AE40" s="15"/>
      <c r="AF40" s="15"/>
      <c r="AG40" s="15"/>
      <c r="AH40" s="16"/>
      <c r="AI40" s="16"/>
      <c r="AJ40" s="17"/>
    </row>
    <row r="41" spans="1:36" x14ac:dyDescent="0.25">
      <c r="A41" s="398" t="s">
        <v>215</v>
      </c>
      <c r="B41" s="399" t="s">
        <v>215</v>
      </c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15"/>
      <c r="AF41" s="15"/>
      <c r="AG41" s="15"/>
      <c r="AH41" s="16"/>
      <c r="AI41" s="16"/>
      <c r="AJ41" s="17"/>
    </row>
    <row r="42" spans="1:36" x14ac:dyDescent="0.25">
      <c r="A42" s="398" t="s">
        <v>218</v>
      </c>
      <c r="B42" s="399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15"/>
      <c r="AF42" s="15"/>
      <c r="AG42" s="15"/>
      <c r="AH42" s="16"/>
      <c r="AI42" s="16"/>
      <c r="AJ42" s="17"/>
    </row>
    <row r="43" spans="1:36" x14ac:dyDescent="0.25">
      <c r="A43" s="398" t="s">
        <v>231</v>
      </c>
      <c r="B43" s="399"/>
      <c r="C43" s="402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15"/>
      <c r="AF43" s="15"/>
      <c r="AG43" s="15"/>
      <c r="AH43" s="16"/>
      <c r="AI43" s="16"/>
      <c r="AJ43" s="17"/>
    </row>
    <row r="44" spans="1:36" x14ac:dyDescent="0.25">
      <c r="A44" s="398" t="s">
        <v>232</v>
      </c>
      <c r="B44" s="399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15"/>
      <c r="AF44" s="15"/>
      <c r="AG44" s="15"/>
      <c r="AH44" s="16"/>
      <c r="AI44" s="16"/>
      <c r="AJ44" s="17"/>
    </row>
    <row r="45" spans="1:36" x14ac:dyDescent="0.25">
      <c r="A45" s="398" t="s">
        <v>233</v>
      </c>
      <c r="B45" s="399"/>
      <c r="C45" s="407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9"/>
      <c r="AE45" s="15"/>
      <c r="AF45" s="15"/>
      <c r="AG45" s="15"/>
      <c r="AH45" s="16"/>
      <c r="AI45" s="16"/>
      <c r="AJ45" s="17"/>
    </row>
    <row r="46" spans="1:36" x14ac:dyDescent="0.25">
      <c r="A46" s="398"/>
      <c r="B46" s="399"/>
      <c r="C46" s="410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2"/>
      <c r="AE46" s="15"/>
      <c r="AF46" s="15"/>
      <c r="AG46" s="15"/>
      <c r="AH46" s="16"/>
      <c r="AI46" s="16"/>
      <c r="AJ46" s="17"/>
    </row>
    <row r="47" spans="1:36" x14ac:dyDescent="0.25">
      <c r="A47" s="223" t="s">
        <v>18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15"/>
      <c r="AF47" s="15"/>
      <c r="AG47" s="15"/>
      <c r="AH47" s="15"/>
      <c r="AI47" s="16"/>
      <c r="AJ47" s="16"/>
    </row>
    <row r="48" spans="1:36" x14ac:dyDescent="0.25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18"/>
      <c r="AF48" s="18"/>
      <c r="AG48" s="18"/>
      <c r="AH48" s="18"/>
      <c r="AI48" s="18"/>
      <c r="AJ48" s="18"/>
    </row>
    <row r="49" spans="2:36" x14ac:dyDescent="0.25">
      <c r="B49" s="19"/>
      <c r="C49" s="20"/>
      <c r="D49" s="20"/>
      <c r="E49" s="20"/>
      <c r="F49" s="20"/>
      <c r="G49" s="20"/>
      <c r="H49" s="20"/>
      <c r="I49" s="20"/>
      <c r="J49" s="20"/>
      <c r="K49" s="19"/>
      <c r="L49" s="20"/>
      <c r="M49" s="20"/>
      <c r="N49" s="20"/>
      <c r="O49" s="20"/>
      <c r="P49" s="20"/>
      <c r="Q49" s="19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2:36" s="5" customFormat="1" ht="11.25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3"/>
      <c r="V50" s="11"/>
      <c r="W50" s="11"/>
      <c r="X50" s="13"/>
      <c r="Y50" s="13"/>
      <c r="Z50" s="13"/>
      <c r="AA50" s="13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2:36" s="5" customFormat="1" x14ac:dyDescent="0.2">
      <c r="B51" s="24" t="s">
        <v>234</v>
      </c>
      <c r="C51" s="25"/>
      <c r="D51" s="28"/>
      <c r="E51" s="28"/>
      <c r="F51" s="28"/>
      <c r="G51" s="28"/>
      <c r="H51" s="28"/>
      <c r="I51" s="21"/>
      <c r="J51" s="26"/>
      <c r="K51" s="27"/>
      <c r="L51" s="27"/>
      <c r="M51" s="27"/>
      <c r="N51" s="27"/>
      <c r="O51" s="27"/>
      <c r="P51" s="27"/>
      <c r="Q51" s="27"/>
      <c r="R51" s="27"/>
      <c r="S51" s="12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12"/>
      <c r="AF51" s="12"/>
      <c r="AG51" s="12"/>
      <c r="AH51" s="12"/>
      <c r="AI51" s="12"/>
      <c r="AJ51" s="12"/>
    </row>
    <row r="52" spans="2:36" s="5" customFormat="1" ht="12.75" x14ac:dyDescent="0.2">
      <c r="B52" s="256" t="s">
        <v>19</v>
      </c>
      <c r="C52" s="256"/>
      <c r="D52" s="38"/>
      <c r="E52" s="38"/>
      <c r="F52" s="38"/>
      <c r="G52" s="38"/>
      <c r="H52" s="38"/>
      <c r="I52" s="38"/>
      <c r="J52" s="11"/>
      <c r="K52" s="255" t="s">
        <v>22</v>
      </c>
      <c r="L52" s="255"/>
      <c r="M52" s="255"/>
      <c r="N52" s="255"/>
      <c r="O52" s="255"/>
      <c r="P52" s="255"/>
      <c r="Q52" s="257" t="s">
        <v>23</v>
      </c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2"/>
      <c r="AF52" s="22"/>
      <c r="AG52" s="22"/>
      <c r="AH52" s="22"/>
      <c r="AI52" s="22"/>
      <c r="AJ52" s="22"/>
    </row>
    <row r="53" spans="2:36" s="5" customFormat="1" ht="11.25" x14ac:dyDescent="0.2">
      <c r="U53" s="4"/>
      <c r="X53" s="4"/>
      <c r="Y53" s="4"/>
      <c r="Z53" s="4"/>
      <c r="AA53" s="4"/>
      <c r="AI53" s="11"/>
    </row>
    <row r="54" spans="2:36" s="7" customFormat="1" ht="14.25" x14ac:dyDescent="0.2">
      <c r="B54" s="8"/>
      <c r="C54" s="9"/>
      <c r="D54" s="9"/>
      <c r="E54" s="9"/>
      <c r="F54" s="9"/>
      <c r="G54" s="9"/>
      <c r="H54" s="9"/>
      <c r="I54" s="9"/>
      <c r="J54" s="9"/>
      <c r="K54" s="8"/>
      <c r="L54" s="9"/>
      <c r="M54" s="9"/>
      <c r="N54" s="9"/>
      <c r="O54" s="9"/>
      <c r="P54" s="9"/>
      <c r="Q54" s="8"/>
      <c r="AI54" s="67"/>
    </row>
    <row r="55" spans="2:36" s="7" customFormat="1" ht="14.25" x14ac:dyDescent="0.2">
      <c r="AI55" s="67"/>
    </row>
    <row r="56" spans="2:36" s="7" customFormat="1" ht="14.25" x14ac:dyDescent="0.2">
      <c r="AI56" s="67"/>
    </row>
    <row r="59" spans="2:36" x14ac:dyDescent="0.25">
      <c r="F59" s="95"/>
      <c r="G59" s="96"/>
      <c r="H59" s="95"/>
    </row>
    <row r="60" spans="2:36" x14ac:dyDescent="0.25">
      <c r="F60" s="96"/>
      <c r="G60" s="96"/>
      <c r="H60" s="95"/>
    </row>
    <row r="61" spans="2:36" x14ac:dyDescent="0.25">
      <c r="F61" s="85"/>
      <c r="G61" s="96"/>
      <c r="H61" s="95"/>
    </row>
    <row r="62" spans="2:36" x14ac:dyDescent="0.25">
      <c r="F62" s="95"/>
      <c r="G62" s="95"/>
      <c r="H62" s="95"/>
    </row>
  </sheetData>
  <mergeCells count="256">
    <mergeCell ref="A47:AD47"/>
    <mergeCell ref="A48:AD48"/>
    <mergeCell ref="B52:C52"/>
    <mergeCell ref="K52:P52"/>
    <mergeCell ref="Q52:AD52"/>
    <mergeCell ref="A44:B44"/>
    <mergeCell ref="C44:AD44"/>
    <mergeCell ref="A45:B45"/>
    <mergeCell ref="C45:AD45"/>
    <mergeCell ref="A46:B46"/>
    <mergeCell ref="C46:AD46"/>
    <mergeCell ref="A41:B41"/>
    <mergeCell ref="C41:AD41"/>
    <mergeCell ref="A42:B42"/>
    <mergeCell ref="C42:AD42"/>
    <mergeCell ref="A43:B43"/>
    <mergeCell ref="C43:AD43"/>
    <mergeCell ref="A38:B38"/>
    <mergeCell ref="C38:AD38"/>
    <mergeCell ref="A39:B39"/>
    <mergeCell ref="C39:AD39"/>
    <mergeCell ref="A40:B40"/>
    <mergeCell ref="C40:AD40"/>
    <mergeCell ref="J34:Q34"/>
    <mergeCell ref="R34:S34"/>
    <mergeCell ref="A35:AD35"/>
    <mergeCell ref="A36:B36"/>
    <mergeCell ref="C36:AD36"/>
    <mergeCell ref="A37:B37"/>
    <mergeCell ref="C37:AD37"/>
    <mergeCell ref="Y31:Y32"/>
    <mergeCell ref="Z31:Z32"/>
    <mergeCell ref="AA31:AD32"/>
    <mergeCell ref="A33:C34"/>
    <mergeCell ref="D33:I34"/>
    <mergeCell ref="J33:Q33"/>
    <mergeCell ref="R33:S33"/>
    <mergeCell ref="T33:U34"/>
    <mergeCell ref="V33:AA34"/>
    <mergeCell ref="AB33:AD34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Y29:Y30"/>
    <mergeCell ref="Z29:Z30"/>
    <mergeCell ref="AA29:AD30"/>
    <mergeCell ref="A31:A32"/>
    <mergeCell ref="B31:B32"/>
    <mergeCell ref="D31:D32"/>
    <mergeCell ref="I31:I32"/>
    <mergeCell ref="J31:J32"/>
    <mergeCell ref="K31:K32"/>
    <mergeCell ref="L31:L32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Y27:Y28"/>
    <mergeCell ref="Z27:Z28"/>
    <mergeCell ref="AA27:AD28"/>
    <mergeCell ref="A29:A30"/>
    <mergeCell ref="B29:B30"/>
    <mergeCell ref="D29:D30"/>
    <mergeCell ref="I29:I30"/>
    <mergeCell ref="J29:J30"/>
    <mergeCell ref="K29:K30"/>
    <mergeCell ref="L29:L30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Y25:Y26"/>
    <mergeCell ref="Z25:Z26"/>
    <mergeCell ref="AA25:AD26"/>
    <mergeCell ref="A27:A28"/>
    <mergeCell ref="B27:B28"/>
    <mergeCell ref="D27:D28"/>
    <mergeCell ref="I27:I28"/>
    <mergeCell ref="J27:J28"/>
    <mergeCell ref="K27:K28"/>
    <mergeCell ref="L27:L2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Z23:Z24"/>
    <mergeCell ref="AA23:AD24"/>
    <mergeCell ref="AL23:AL24"/>
    <mergeCell ref="A25:A26"/>
    <mergeCell ref="B25:B26"/>
    <mergeCell ref="D25:D26"/>
    <mergeCell ref="I25:I26"/>
    <mergeCell ref="J25:J26"/>
    <mergeCell ref="K25:K26"/>
    <mergeCell ref="L25:L26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A23:A24"/>
    <mergeCell ref="B23:B24"/>
    <mergeCell ref="D23:D24"/>
    <mergeCell ref="I23:I24"/>
    <mergeCell ref="J23:J24"/>
    <mergeCell ref="K23:K24"/>
    <mergeCell ref="L23:L24"/>
    <mergeCell ref="M23:M24"/>
    <mergeCell ref="T21:T22"/>
    <mergeCell ref="Z19:Z20"/>
    <mergeCell ref="AA19:AD20"/>
    <mergeCell ref="U19:U20"/>
    <mergeCell ref="V19:V20"/>
    <mergeCell ref="W19:W20"/>
    <mergeCell ref="X19:X20"/>
    <mergeCell ref="Y19:Y20"/>
    <mergeCell ref="Z21:Z22"/>
    <mergeCell ref="AA21:AD22"/>
    <mergeCell ref="U21:U22"/>
    <mergeCell ref="V21:V22"/>
    <mergeCell ref="W21:W22"/>
    <mergeCell ref="X21:X22"/>
    <mergeCell ref="Y21:Y22"/>
    <mergeCell ref="N21:N22"/>
    <mergeCell ref="O21:O22"/>
    <mergeCell ref="P21:P22"/>
    <mergeCell ref="A21:A22"/>
    <mergeCell ref="B21:B22"/>
    <mergeCell ref="D21:D22"/>
    <mergeCell ref="I21:I22"/>
    <mergeCell ref="J21:J22"/>
    <mergeCell ref="K21:K22"/>
    <mergeCell ref="L21:L22"/>
    <mergeCell ref="M21:M22"/>
    <mergeCell ref="T19:T20"/>
    <mergeCell ref="N19:N20"/>
    <mergeCell ref="O19:O20"/>
    <mergeCell ref="P19:P20"/>
    <mergeCell ref="Q19:Q20"/>
    <mergeCell ref="R19:R20"/>
    <mergeCell ref="S19:S20"/>
    <mergeCell ref="Q21:Q22"/>
    <mergeCell ref="R21:R22"/>
    <mergeCell ref="S21:S22"/>
    <mergeCell ref="R15:R16"/>
    <mergeCell ref="S15:S16"/>
    <mergeCell ref="Z17:Z18"/>
    <mergeCell ref="AA17:AD18"/>
    <mergeCell ref="A19:A20"/>
    <mergeCell ref="B19:B20"/>
    <mergeCell ref="D19:D20"/>
    <mergeCell ref="I19:I20"/>
    <mergeCell ref="J19:J20"/>
    <mergeCell ref="K19:K20"/>
    <mergeCell ref="L19:L20"/>
    <mergeCell ref="M19:M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C13:C14"/>
    <mergeCell ref="D13:D14"/>
    <mergeCell ref="E13:E14"/>
    <mergeCell ref="F13:F14"/>
    <mergeCell ref="Z15:Z16"/>
    <mergeCell ref="AA15:AD16"/>
    <mergeCell ref="A17:A18"/>
    <mergeCell ref="B17:B18"/>
    <mergeCell ref="D17:D18"/>
    <mergeCell ref="I17:I18"/>
    <mergeCell ref="J17:J18"/>
    <mergeCell ref="K17:K18"/>
    <mergeCell ref="L17:L18"/>
    <mergeCell ref="M17:M18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B7:AD7"/>
    <mergeCell ref="A8:AD8"/>
    <mergeCell ref="A9:AD9"/>
    <mergeCell ref="A10:AD10"/>
    <mergeCell ref="A11:AD11"/>
    <mergeCell ref="A12:AD12"/>
    <mergeCell ref="X13:Z13"/>
    <mergeCell ref="AA13:AD14"/>
    <mergeCell ref="A15:A16"/>
    <mergeCell ref="B15:B16"/>
    <mergeCell ref="D15:D16"/>
    <mergeCell ref="I15:I16"/>
    <mergeCell ref="J15:J16"/>
    <mergeCell ref="K15:K16"/>
    <mergeCell ref="L15:L16"/>
    <mergeCell ref="M15:M16"/>
    <mergeCell ref="G13:G14"/>
    <mergeCell ref="H13:H14"/>
    <mergeCell ref="I13:I14"/>
    <mergeCell ref="J13:J14"/>
    <mergeCell ref="K13:K14"/>
    <mergeCell ref="L13:W13"/>
    <mergeCell ref="A13:A14"/>
    <mergeCell ref="B13:B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workbookViewId="0">
      <selection activeCell="K12" sqref="K12"/>
    </sheetView>
  </sheetViews>
  <sheetFormatPr baseColWidth="10" defaultColWidth="11.42578125" defaultRowHeight="15" x14ac:dyDescent="0.25"/>
  <cols>
    <col min="1" max="2" width="2.7109375" style="549" customWidth="1"/>
    <col min="3" max="3" width="6.140625" style="99" customWidth="1"/>
    <col min="4" max="4" width="26.140625" style="118" customWidth="1"/>
    <col min="5" max="5" width="30.140625" style="99" customWidth="1"/>
    <col min="6" max="6" width="5.28515625" style="1" customWidth="1"/>
    <col min="7" max="7" width="10.28515625" style="99" customWidth="1"/>
    <col min="8" max="9" width="6" style="99" customWidth="1"/>
    <col min="10" max="10" width="5.28515625" style="99" customWidth="1"/>
    <col min="11" max="11" width="5.85546875" style="99" customWidth="1"/>
    <col min="12" max="12" width="6.140625" style="99" customWidth="1"/>
    <col min="13" max="13" width="5.28515625" style="118" customWidth="1"/>
    <col min="14" max="18" width="3.85546875" style="99" customWidth="1"/>
    <col min="19" max="19" width="3.85546875" style="118" customWidth="1"/>
    <col min="20" max="25" width="3.85546875" style="99" customWidth="1"/>
    <col min="26" max="26" width="4.85546875" style="1" customWidth="1"/>
    <col min="27" max="27" width="6.7109375" style="99" customWidth="1"/>
    <col min="28" max="28" width="6.5703125" style="1" customWidth="1"/>
    <col min="29" max="32" width="7.7109375" style="99" customWidth="1"/>
    <col min="33" max="33" width="8.28515625" style="99" customWidth="1"/>
    <col min="34" max="34" width="6.28515625" style="99" bestFit="1" customWidth="1"/>
    <col min="35" max="35" width="6" style="99" customWidth="1"/>
    <col min="36" max="36" width="6.85546875" style="99" customWidth="1"/>
    <col min="37" max="37" width="11.42578125" style="99"/>
    <col min="38" max="38" width="8.42578125" style="99" customWidth="1"/>
    <col min="39" max="16384" width="11.42578125" style="99"/>
  </cols>
  <sheetData>
    <row r="1" spans="1:38" s="97" customFormat="1" ht="14.25" x14ac:dyDescent="0.25">
      <c r="A1" s="549"/>
      <c r="B1" s="549"/>
      <c r="F1" s="9"/>
      <c r="Z1" s="9"/>
      <c r="AB1" s="9"/>
    </row>
    <row r="2" spans="1:38" s="97" customFormat="1" ht="14.25" x14ac:dyDescent="0.25">
      <c r="A2" s="549"/>
      <c r="B2" s="549"/>
      <c r="F2" s="9"/>
      <c r="Z2" s="9"/>
      <c r="AB2" s="9"/>
    </row>
    <row r="3" spans="1:38" s="97" customFormat="1" ht="14.25" x14ac:dyDescent="0.25">
      <c r="A3" s="549"/>
      <c r="B3" s="549"/>
      <c r="F3" s="9"/>
      <c r="Z3" s="9"/>
      <c r="AB3" s="9"/>
    </row>
    <row r="4" spans="1:38" s="97" customFormat="1" x14ac:dyDescent="0.25">
      <c r="A4" s="549"/>
      <c r="B4" s="549"/>
      <c r="E4" s="219" t="s">
        <v>235</v>
      </c>
      <c r="F4" s="9"/>
      <c r="Z4" s="9"/>
      <c r="AB4" s="9"/>
    </row>
    <row r="5" spans="1:38" ht="15.75" x14ac:dyDescent="0.25">
      <c r="C5" s="413" t="s">
        <v>36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220"/>
      <c r="AH5" s="220"/>
      <c r="AI5" s="220"/>
      <c r="AJ5" s="220"/>
      <c r="AK5" s="220"/>
      <c r="AL5" s="220"/>
    </row>
    <row r="6" spans="1:38" ht="18" customHeight="1" x14ac:dyDescent="0.25">
      <c r="C6" s="413" t="s">
        <v>236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</row>
    <row r="7" spans="1:38" ht="15.75" x14ac:dyDescent="0.25">
      <c r="C7" s="413" t="s">
        <v>237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</row>
    <row r="8" spans="1:38" s="98" customFormat="1" ht="19.5" customHeight="1" x14ac:dyDescent="0.25">
      <c r="A8" s="549"/>
      <c r="B8" s="549"/>
      <c r="C8" s="413" t="s">
        <v>238</v>
      </c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99"/>
      <c r="AH8" s="99"/>
      <c r="AI8" s="99"/>
      <c r="AJ8" s="99"/>
      <c r="AK8" s="99"/>
      <c r="AL8" s="99"/>
    </row>
    <row r="9" spans="1:38" s="98" customFormat="1" ht="16.5" thickBot="1" x14ac:dyDescent="0.3">
      <c r="A9" s="549"/>
      <c r="B9" s="549"/>
      <c r="C9" s="413" t="s">
        <v>391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99"/>
      <c r="AH9" s="99"/>
      <c r="AI9" s="99"/>
      <c r="AJ9" s="99"/>
      <c r="AK9" s="99"/>
      <c r="AL9" s="99"/>
    </row>
    <row r="10" spans="1:38" s="100" customFormat="1" ht="12.75" customHeight="1" x14ac:dyDescent="0.25">
      <c r="A10" s="549"/>
      <c r="B10" s="549"/>
      <c r="C10" s="550" t="s">
        <v>37</v>
      </c>
      <c r="D10" s="551" t="s">
        <v>0</v>
      </c>
      <c r="E10" s="552" t="s">
        <v>239</v>
      </c>
      <c r="F10" s="553" t="s">
        <v>39</v>
      </c>
      <c r="G10" s="553" t="s">
        <v>32</v>
      </c>
      <c r="H10" s="553" t="s">
        <v>33</v>
      </c>
      <c r="I10" s="553" t="s">
        <v>34</v>
      </c>
      <c r="J10" s="553" t="s">
        <v>35</v>
      </c>
      <c r="K10" s="553" t="s">
        <v>2</v>
      </c>
      <c r="L10" s="553" t="s">
        <v>3</v>
      </c>
      <c r="M10" s="553" t="s">
        <v>4</v>
      </c>
      <c r="N10" s="551" t="s">
        <v>21</v>
      </c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 t="s">
        <v>27</v>
      </c>
      <c r="AA10" s="551"/>
      <c r="AB10" s="551"/>
      <c r="AC10" s="551" t="s">
        <v>20</v>
      </c>
      <c r="AD10" s="551"/>
      <c r="AE10" s="551"/>
      <c r="AF10" s="554"/>
    </row>
    <row r="11" spans="1:38" s="100" customFormat="1" ht="96" customHeight="1" thickBot="1" x14ac:dyDescent="0.3">
      <c r="A11" s="549"/>
      <c r="B11" s="549"/>
      <c r="C11" s="555"/>
      <c r="D11" s="556"/>
      <c r="E11" s="557"/>
      <c r="F11" s="558"/>
      <c r="G11" s="558"/>
      <c r="H11" s="558"/>
      <c r="I11" s="558"/>
      <c r="J11" s="558"/>
      <c r="K11" s="558"/>
      <c r="L11" s="558"/>
      <c r="M11" s="558"/>
      <c r="N11" s="559" t="s">
        <v>5</v>
      </c>
      <c r="O11" s="559" t="s">
        <v>6</v>
      </c>
      <c r="P11" s="559" t="s">
        <v>7</v>
      </c>
      <c r="Q11" s="559" t="s">
        <v>8</v>
      </c>
      <c r="R11" s="559" t="s">
        <v>9</v>
      </c>
      <c r="S11" s="559" t="s">
        <v>10</v>
      </c>
      <c r="T11" s="559" t="s">
        <v>11</v>
      </c>
      <c r="U11" s="559" t="s">
        <v>12</v>
      </c>
      <c r="V11" s="559" t="s">
        <v>13</v>
      </c>
      <c r="W11" s="559" t="s">
        <v>14</v>
      </c>
      <c r="X11" s="559" t="s">
        <v>15</v>
      </c>
      <c r="Y11" s="559" t="s">
        <v>16</v>
      </c>
      <c r="Z11" s="559" t="s">
        <v>24</v>
      </c>
      <c r="AA11" s="559" t="s">
        <v>25</v>
      </c>
      <c r="AB11" s="559" t="s">
        <v>26</v>
      </c>
      <c r="AC11" s="556"/>
      <c r="AD11" s="556"/>
      <c r="AE11" s="556"/>
      <c r="AF11" s="560"/>
    </row>
    <row r="12" spans="1:38" s="101" customFormat="1" ht="61.5" customHeight="1" x14ac:dyDescent="0.25">
      <c r="A12" s="549"/>
      <c r="B12" s="549"/>
      <c r="C12" s="561">
        <v>1</v>
      </c>
      <c r="D12" s="562" t="s">
        <v>240</v>
      </c>
      <c r="E12" s="563" t="s">
        <v>241</v>
      </c>
      <c r="F12" s="564" t="s">
        <v>172</v>
      </c>
      <c r="G12" s="562"/>
      <c r="H12" s="562"/>
      <c r="I12" s="562"/>
      <c r="J12" s="565"/>
      <c r="K12" s="566"/>
      <c r="L12" s="566"/>
      <c r="M12" s="565">
        <v>0.9</v>
      </c>
      <c r="N12" s="567"/>
      <c r="O12" s="567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9">
        <v>5</v>
      </c>
      <c r="AA12" s="569"/>
      <c r="AB12" s="569"/>
      <c r="AC12" s="570"/>
      <c r="AD12" s="570"/>
      <c r="AE12" s="570"/>
      <c r="AF12" s="571"/>
    </row>
    <row r="13" spans="1:38" s="101" customFormat="1" ht="27.95" customHeight="1" x14ac:dyDescent="0.25">
      <c r="A13" s="549"/>
      <c r="B13" s="549"/>
      <c r="C13" s="572">
        <v>2</v>
      </c>
      <c r="D13" s="421" t="s">
        <v>243</v>
      </c>
      <c r="E13" s="218" t="s">
        <v>244</v>
      </c>
      <c r="F13" s="573" t="s">
        <v>146</v>
      </c>
      <c r="G13" s="416"/>
      <c r="H13" s="574"/>
      <c r="I13" s="416"/>
      <c r="J13" s="416"/>
      <c r="K13" s="414"/>
      <c r="L13" s="414"/>
      <c r="M13" s="416">
        <v>1</v>
      </c>
      <c r="N13" s="417"/>
      <c r="O13" s="417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20">
        <v>5</v>
      </c>
      <c r="AA13" s="420"/>
      <c r="AB13" s="420"/>
      <c r="AC13" s="419"/>
      <c r="AD13" s="419"/>
      <c r="AE13" s="419"/>
      <c r="AF13" s="575"/>
    </row>
    <row r="14" spans="1:38" s="101" customFormat="1" ht="27.95" customHeight="1" x14ac:dyDescent="0.25">
      <c r="A14" s="549"/>
      <c r="B14" s="549"/>
      <c r="C14" s="572"/>
      <c r="D14" s="421"/>
      <c r="E14" s="218" t="s">
        <v>245</v>
      </c>
      <c r="F14" s="573"/>
      <c r="G14" s="416"/>
      <c r="H14" s="574"/>
      <c r="I14" s="416"/>
      <c r="J14" s="416"/>
      <c r="K14" s="414"/>
      <c r="L14" s="414"/>
      <c r="M14" s="416"/>
      <c r="N14" s="417"/>
      <c r="O14" s="417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20"/>
      <c r="AA14" s="420"/>
      <c r="AB14" s="420"/>
      <c r="AC14" s="419"/>
      <c r="AD14" s="419"/>
      <c r="AE14" s="419"/>
      <c r="AF14" s="575"/>
    </row>
    <row r="15" spans="1:38" s="101" customFormat="1" ht="38.25" customHeight="1" x14ac:dyDescent="0.25">
      <c r="A15" s="549"/>
      <c r="B15" s="549"/>
      <c r="C15" s="572">
        <v>3</v>
      </c>
      <c r="D15" s="421" t="s">
        <v>357</v>
      </c>
      <c r="E15" s="218" t="s">
        <v>246</v>
      </c>
      <c r="F15" s="573" t="s">
        <v>146</v>
      </c>
      <c r="G15" s="416"/>
      <c r="H15" s="416"/>
      <c r="I15" s="416"/>
      <c r="J15" s="416"/>
      <c r="K15" s="414"/>
      <c r="L15" s="414"/>
      <c r="M15" s="416">
        <v>1</v>
      </c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20">
        <v>10</v>
      </c>
      <c r="AA15" s="420"/>
      <c r="AB15" s="420"/>
      <c r="AC15" s="419"/>
      <c r="AD15" s="419"/>
      <c r="AE15" s="419"/>
      <c r="AF15" s="575"/>
      <c r="AG15" s="102"/>
    </row>
    <row r="16" spans="1:38" s="101" customFormat="1" ht="28.5" customHeight="1" x14ac:dyDescent="0.25">
      <c r="A16" s="549"/>
      <c r="B16" s="549"/>
      <c r="C16" s="572"/>
      <c r="D16" s="421"/>
      <c r="E16" s="218" t="s">
        <v>358</v>
      </c>
      <c r="F16" s="573"/>
      <c r="G16" s="416"/>
      <c r="H16" s="416"/>
      <c r="I16" s="416"/>
      <c r="J16" s="416"/>
      <c r="K16" s="414"/>
      <c r="L16" s="414"/>
      <c r="M16" s="416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20"/>
      <c r="AA16" s="420"/>
      <c r="AB16" s="420"/>
      <c r="AC16" s="419"/>
      <c r="AD16" s="419"/>
      <c r="AE16" s="419"/>
      <c r="AF16" s="575"/>
      <c r="AG16" s="102"/>
    </row>
    <row r="17" spans="1:33" s="101" customFormat="1" ht="14.25" x14ac:dyDescent="0.25">
      <c r="A17" s="549"/>
      <c r="B17" s="549"/>
      <c r="C17" s="572">
        <v>4</v>
      </c>
      <c r="D17" s="421" t="s">
        <v>359</v>
      </c>
      <c r="E17" s="218" t="s">
        <v>360</v>
      </c>
      <c r="F17" s="573" t="s">
        <v>146</v>
      </c>
      <c r="G17" s="422"/>
      <c r="H17" s="416"/>
      <c r="I17" s="416"/>
      <c r="J17" s="576"/>
      <c r="K17" s="414"/>
      <c r="L17" s="414"/>
      <c r="M17" s="416">
        <v>0.8</v>
      </c>
      <c r="N17" s="417"/>
      <c r="O17" s="417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20">
        <v>10</v>
      </c>
      <c r="AA17" s="420"/>
      <c r="AB17" s="420"/>
      <c r="AC17" s="419"/>
      <c r="AD17" s="419"/>
      <c r="AE17" s="419"/>
      <c r="AF17" s="575"/>
      <c r="AG17" s="102"/>
    </row>
    <row r="18" spans="1:33" s="101" customFormat="1" ht="25.5" customHeight="1" x14ac:dyDescent="0.25">
      <c r="A18" s="549"/>
      <c r="B18" s="549"/>
      <c r="C18" s="572"/>
      <c r="D18" s="421"/>
      <c r="E18" s="218" t="s">
        <v>361</v>
      </c>
      <c r="F18" s="573"/>
      <c r="G18" s="423"/>
      <c r="H18" s="416"/>
      <c r="I18" s="416"/>
      <c r="J18" s="576"/>
      <c r="K18" s="414"/>
      <c r="L18" s="414"/>
      <c r="M18" s="416"/>
      <c r="N18" s="417"/>
      <c r="O18" s="417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20"/>
      <c r="AA18" s="420"/>
      <c r="AB18" s="420"/>
      <c r="AC18" s="419"/>
      <c r="AD18" s="419"/>
      <c r="AE18" s="419"/>
      <c r="AF18" s="575"/>
      <c r="AG18" s="102"/>
    </row>
    <row r="19" spans="1:33" s="101" customFormat="1" ht="14.25" x14ac:dyDescent="0.25">
      <c r="A19" s="549"/>
      <c r="B19" s="549"/>
      <c r="C19" s="572">
        <v>5</v>
      </c>
      <c r="D19" s="421" t="s">
        <v>247</v>
      </c>
      <c r="E19" s="218" t="s">
        <v>248</v>
      </c>
      <c r="F19" s="573" t="s">
        <v>146</v>
      </c>
      <c r="G19" s="416"/>
      <c r="H19" s="416"/>
      <c r="I19" s="416"/>
      <c r="J19" s="576"/>
      <c r="K19" s="414"/>
      <c r="L19" s="414"/>
      <c r="M19" s="416">
        <v>0.8</v>
      </c>
      <c r="N19" s="417"/>
      <c r="O19" s="417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20">
        <v>10</v>
      </c>
      <c r="AA19" s="420"/>
      <c r="AB19" s="420"/>
      <c r="AC19" s="419"/>
      <c r="AD19" s="419"/>
      <c r="AE19" s="419"/>
      <c r="AF19" s="575"/>
      <c r="AG19" s="102"/>
    </row>
    <row r="20" spans="1:33" s="101" customFormat="1" ht="12.75" customHeight="1" x14ac:dyDescent="0.25">
      <c r="A20" s="549"/>
      <c r="B20" s="549"/>
      <c r="C20" s="572"/>
      <c r="D20" s="421"/>
      <c r="E20" s="218" t="s">
        <v>249</v>
      </c>
      <c r="F20" s="573"/>
      <c r="G20" s="416"/>
      <c r="H20" s="416"/>
      <c r="I20" s="416"/>
      <c r="J20" s="576"/>
      <c r="K20" s="414"/>
      <c r="L20" s="414"/>
      <c r="M20" s="416"/>
      <c r="N20" s="417"/>
      <c r="O20" s="417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20"/>
      <c r="AA20" s="420"/>
      <c r="AB20" s="420"/>
      <c r="AC20" s="419"/>
      <c r="AD20" s="419"/>
      <c r="AE20" s="419"/>
      <c r="AF20" s="575"/>
      <c r="AG20" s="102"/>
    </row>
    <row r="21" spans="1:33" s="101" customFormat="1" ht="14.25" x14ac:dyDescent="0.25">
      <c r="A21" s="549"/>
      <c r="B21" s="549"/>
      <c r="C21" s="572">
        <v>6</v>
      </c>
      <c r="D21" s="421" t="s">
        <v>362</v>
      </c>
      <c r="E21" s="415" t="s">
        <v>250</v>
      </c>
      <c r="F21" s="573" t="s">
        <v>172</v>
      </c>
      <c r="G21" s="416"/>
      <c r="H21" s="416"/>
      <c r="I21" s="415"/>
      <c r="J21" s="416"/>
      <c r="K21" s="414"/>
      <c r="L21" s="414"/>
      <c r="M21" s="416">
        <v>0.85</v>
      </c>
      <c r="N21" s="417"/>
      <c r="O21" s="417"/>
      <c r="P21" s="418"/>
      <c r="Q21" s="418"/>
      <c r="R21" s="418"/>
      <c r="S21" s="424"/>
      <c r="T21" s="418"/>
      <c r="U21" s="418"/>
      <c r="V21" s="418"/>
      <c r="W21" s="418"/>
      <c r="X21" s="418"/>
      <c r="Y21" s="418"/>
      <c r="Z21" s="420">
        <v>10</v>
      </c>
      <c r="AA21" s="420"/>
      <c r="AB21" s="420"/>
      <c r="AC21" s="419"/>
      <c r="AD21" s="419"/>
      <c r="AE21" s="419"/>
      <c r="AF21" s="575"/>
      <c r="AG21" s="102"/>
    </row>
    <row r="22" spans="1:33" s="101" customFormat="1" ht="25.5" customHeight="1" x14ac:dyDescent="0.25">
      <c r="A22" s="549"/>
      <c r="B22" s="549"/>
      <c r="C22" s="572"/>
      <c r="D22" s="421"/>
      <c r="E22" s="415"/>
      <c r="F22" s="573"/>
      <c r="G22" s="416"/>
      <c r="H22" s="416"/>
      <c r="I22" s="415"/>
      <c r="J22" s="416"/>
      <c r="K22" s="414"/>
      <c r="L22" s="414"/>
      <c r="M22" s="416"/>
      <c r="N22" s="417"/>
      <c r="O22" s="417"/>
      <c r="P22" s="418"/>
      <c r="Q22" s="418"/>
      <c r="R22" s="418"/>
      <c r="S22" s="424"/>
      <c r="T22" s="418"/>
      <c r="U22" s="418"/>
      <c r="V22" s="418"/>
      <c r="W22" s="418"/>
      <c r="X22" s="418"/>
      <c r="Y22" s="418"/>
      <c r="Z22" s="420"/>
      <c r="AA22" s="420"/>
      <c r="AB22" s="420"/>
      <c r="AC22" s="419"/>
      <c r="AD22" s="419"/>
      <c r="AE22" s="419"/>
      <c r="AF22" s="575"/>
      <c r="AG22" s="102"/>
    </row>
    <row r="23" spans="1:33" s="101" customFormat="1" ht="25.5" x14ac:dyDescent="0.25">
      <c r="A23" s="549"/>
      <c r="B23" s="549"/>
      <c r="C23" s="572">
        <v>7</v>
      </c>
      <c r="D23" s="421" t="s">
        <v>363</v>
      </c>
      <c r="E23" s="218" t="s">
        <v>364</v>
      </c>
      <c r="F23" s="573" t="s">
        <v>172</v>
      </c>
      <c r="G23" s="416"/>
      <c r="H23" s="416"/>
      <c r="I23" s="416"/>
      <c r="J23" s="416"/>
      <c r="K23" s="414"/>
      <c r="L23" s="414"/>
      <c r="M23" s="416">
        <v>0.85</v>
      </c>
      <c r="N23" s="417"/>
      <c r="O23" s="417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20">
        <v>10</v>
      </c>
      <c r="AA23" s="420"/>
      <c r="AB23" s="420"/>
      <c r="AC23" s="419"/>
      <c r="AD23" s="419"/>
      <c r="AE23" s="419"/>
      <c r="AF23" s="575"/>
      <c r="AG23" s="102"/>
    </row>
    <row r="24" spans="1:33" s="101" customFormat="1" ht="25.5" customHeight="1" x14ac:dyDescent="0.25">
      <c r="A24" s="549"/>
      <c r="B24" s="549"/>
      <c r="C24" s="572"/>
      <c r="D24" s="421"/>
      <c r="E24" s="218" t="s">
        <v>365</v>
      </c>
      <c r="F24" s="573"/>
      <c r="G24" s="416"/>
      <c r="H24" s="416"/>
      <c r="I24" s="416"/>
      <c r="J24" s="416"/>
      <c r="K24" s="414"/>
      <c r="L24" s="414"/>
      <c r="M24" s="416"/>
      <c r="N24" s="417"/>
      <c r="O24" s="417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20"/>
      <c r="AA24" s="420"/>
      <c r="AB24" s="420"/>
      <c r="AC24" s="419"/>
      <c r="AD24" s="419"/>
      <c r="AE24" s="419"/>
      <c r="AF24" s="575"/>
      <c r="AG24" s="102"/>
    </row>
    <row r="25" spans="1:33" s="101" customFormat="1" ht="14.25" x14ac:dyDescent="0.25">
      <c r="A25" s="549"/>
      <c r="B25" s="549"/>
      <c r="C25" s="572">
        <v>8</v>
      </c>
      <c r="D25" s="421" t="s">
        <v>251</v>
      </c>
      <c r="E25" s="415" t="s">
        <v>252</v>
      </c>
      <c r="F25" s="573" t="s">
        <v>146</v>
      </c>
      <c r="G25" s="416"/>
      <c r="H25" s="416"/>
      <c r="I25" s="416"/>
      <c r="J25" s="416"/>
      <c r="K25" s="414"/>
      <c r="L25" s="414"/>
      <c r="M25" s="425" t="s">
        <v>253</v>
      </c>
      <c r="N25" s="417"/>
      <c r="O25" s="417"/>
      <c r="P25" s="418"/>
      <c r="Q25" s="418"/>
      <c r="R25" s="418"/>
      <c r="S25" s="418"/>
      <c r="T25" s="418"/>
      <c r="U25" s="418"/>
      <c r="V25" s="418"/>
      <c r="W25" s="418"/>
      <c r="X25" s="418"/>
      <c r="Y25" s="577"/>
      <c r="Z25" s="420">
        <v>5</v>
      </c>
      <c r="AA25" s="420"/>
      <c r="AB25" s="420"/>
      <c r="AC25" s="419"/>
      <c r="AD25" s="419"/>
      <c r="AE25" s="419"/>
      <c r="AF25" s="575"/>
      <c r="AG25" s="102"/>
    </row>
    <row r="26" spans="1:33" s="101" customFormat="1" ht="12.75" customHeight="1" x14ac:dyDescent="0.25">
      <c r="A26" s="549"/>
      <c r="B26" s="549"/>
      <c r="C26" s="572"/>
      <c r="D26" s="421"/>
      <c r="E26" s="415"/>
      <c r="F26" s="573"/>
      <c r="G26" s="416"/>
      <c r="H26" s="416"/>
      <c r="I26" s="416"/>
      <c r="J26" s="416"/>
      <c r="K26" s="414"/>
      <c r="L26" s="414"/>
      <c r="M26" s="425"/>
      <c r="N26" s="417"/>
      <c r="O26" s="417"/>
      <c r="P26" s="418"/>
      <c r="Q26" s="418"/>
      <c r="R26" s="418"/>
      <c r="S26" s="418"/>
      <c r="T26" s="418"/>
      <c r="U26" s="418"/>
      <c r="V26" s="418"/>
      <c r="W26" s="418"/>
      <c r="X26" s="418"/>
      <c r="Y26" s="577"/>
      <c r="Z26" s="420"/>
      <c r="AA26" s="420"/>
      <c r="AB26" s="420"/>
      <c r="AC26" s="419"/>
      <c r="AD26" s="419"/>
      <c r="AE26" s="419"/>
      <c r="AF26" s="575"/>
      <c r="AG26" s="102"/>
    </row>
    <row r="27" spans="1:33" s="101" customFormat="1" ht="14.25" x14ac:dyDescent="0.25">
      <c r="A27" s="549"/>
      <c r="B27" s="549"/>
      <c r="C27" s="572">
        <v>9</v>
      </c>
      <c r="D27" s="421" t="s">
        <v>254</v>
      </c>
      <c r="E27" s="103" t="s">
        <v>255</v>
      </c>
      <c r="F27" s="573" t="s">
        <v>146</v>
      </c>
      <c r="G27" s="416"/>
      <c r="H27" s="574"/>
      <c r="I27" s="416"/>
      <c r="J27" s="416"/>
      <c r="K27" s="414"/>
      <c r="L27" s="414"/>
      <c r="M27" s="425" t="s">
        <v>256</v>
      </c>
      <c r="N27" s="417"/>
      <c r="O27" s="417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20">
        <v>10</v>
      </c>
      <c r="AA27" s="420"/>
      <c r="AB27" s="420"/>
      <c r="AC27" s="419"/>
      <c r="AD27" s="419"/>
      <c r="AE27" s="419"/>
      <c r="AF27" s="575"/>
      <c r="AG27" s="102"/>
    </row>
    <row r="28" spans="1:33" s="101" customFormat="1" ht="12.75" customHeight="1" x14ac:dyDescent="0.25">
      <c r="A28" s="549"/>
      <c r="B28" s="549"/>
      <c r="C28" s="572"/>
      <c r="D28" s="421"/>
      <c r="E28" s="103" t="s">
        <v>257</v>
      </c>
      <c r="F28" s="573"/>
      <c r="G28" s="416"/>
      <c r="H28" s="574"/>
      <c r="I28" s="416"/>
      <c r="J28" s="416"/>
      <c r="K28" s="414"/>
      <c r="L28" s="414"/>
      <c r="M28" s="425"/>
      <c r="N28" s="417"/>
      <c r="O28" s="417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20"/>
      <c r="AA28" s="420"/>
      <c r="AB28" s="420"/>
      <c r="AC28" s="419"/>
      <c r="AD28" s="419"/>
      <c r="AE28" s="419"/>
      <c r="AF28" s="575"/>
      <c r="AG28" s="102"/>
    </row>
    <row r="29" spans="1:33" s="101" customFormat="1" ht="14.25" x14ac:dyDescent="0.25">
      <c r="A29" s="549"/>
      <c r="B29" s="549"/>
      <c r="C29" s="572">
        <v>10</v>
      </c>
      <c r="D29" s="421" t="s">
        <v>258</v>
      </c>
      <c r="E29" s="101" t="s">
        <v>366</v>
      </c>
      <c r="F29" s="573" t="s">
        <v>146</v>
      </c>
      <c r="G29" s="416"/>
      <c r="H29" s="574"/>
      <c r="I29" s="416"/>
      <c r="J29" s="416"/>
      <c r="K29" s="414"/>
      <c r="L29" s="414"/>
      <c r="M29" s="425" t="s">
        <v>367</v>
      </c>
      <c r="N29" s="417"/>
      <c r="O29" s="417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20">
        <v>5</v>
      </c>
      <c r="AA29" s="420"/>
      <c r="AB29" s="420"/>
      <c r="AC29" s="419"/>
      <c r="AD29" s="419"/>
      <c r="AE29" s="419"/>
      <c r="AF29" s="575"/>
      <c r="AG29" s="102"/>
    </row>
    <row r="30" spans="1:33" s="101" customFormat="1" ht="25.5" customHeight="1" x14ac:dyDescent="0.25">
      <c r="A30" s="549"/>
      <c r="B30" s="549"/>
      <c r="C30" s="572"/>
      <c r="D30" s="421"/>
      <c r="E30" s="103" t="s">
        <v>255</v>
      </c>
      <c r="F30" s="573"/>
      <c r="G30" s="416"/>
      <c r="H30" s="574"/>
      <c r="I30" s="416"/>
      <c r="J30" s="416"/>
      <c r="K30" s="414"/>
      <c r="L30" s="414"/>
      <c r="M30" s="425"/>
      <c r="N30" s="417"/>
      <c r="O30" s="417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20"/>
      <c r="AA30" s="420"/>
      <c r="AB30" s="420"/>
      <c r="AC30" s="419"/>
      <c r="AD30" s="419"/>
      <c r="AE30" s="419"/>
      <c r="AF30" s="575"/>
      <c r="AG30" s="102"/>
    </row>
    <row r="31" spans="1:33" s="101" customFormat="1" ht="45" customHeight="1" x14ac:dyDescent="0.25">
      <c r="A31" s="549"/>
      <c r="B31" s="549"/>
      <c r="C31" s="572">
        <v>11</v>
      </c>
      <c r="D31" s="421" t="s">
        <v>368</v>
      </c>
      <c r="E31" s="101" t="s">
        <v>369</v>
      </c>
      <c r="F31" s="573" t="s">
        <v>146</v>
      </c>
      <c r="G31" s="578"/>
      <c r="H31" s="416"/>
      <c r="I31" s="416"/>
      <c r="J31" s="416"/>
      <c r="K31" s="414"/>
      <c r="L31" s="414"/>
      <c r="M31" s="425" t="s">
        <v>370</v>
      </c>
      <c r="N31" s="417"/>
      <c r="O31" s="417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20">
        <v>10</v>
      </c>
      <c r="AA31" s="420"/>
      <c r="AB31" s="420"/>
      <c r="AC31" s="419"/>
      <c r="AD31" s="419"/>
      <c r="AE31" s="419"/>
      <c r="AF31" s="575"/>
      <c r="AG31" s="102"/>
    </row>
    <row r="32" spans="1:33" s="101" customFormat="1" ht="36" customHeight="1" x14ac:dyDescent="0.25">
      <c r="A32" s="549"/>
      <c r="B32" s="549"/>
      <c r="C32" s="572"/>
      <c r="D32" s="421"/>
      <c r="E32" s="101" t="s">
        <v>371</v>
      </c>
      <c r="F32" s="573"/>
      <c r="G32" s="579"/>
      <c r="H32" s="416"/>
      <c r="I32" s="416"/>
      <c r="J32" s="416"/>
      <c r="K32" s="414"/>
      <c r="L32" s="414"/>
      <c r="M32" s="425"/>
      <c r="N32" s="417"/>
      <c r="O32" s="417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20"/>
      <c r="AA32" s="420"/>
      <c r="AB32" s="420"/>
      <c r="AC32" s="419"/>
      <c r="AD32" s="419"/>
      <c r="AE32" s="419"/>
      <c r="AF32" s="575"/>
      <c r="AG32" s="102"/>
    </row>
    <row r="33" spans="1:38" s="101" customFormat="1" ht="38.25" customHeight="1" x14ac:dyDescent="0.25">
      <c r="A33" s="549"/>
      <c r="B33" s="549"/>
      <c r="C33" s="580">
        <v>12</v>
      </c>
      <c r="D33" s="421" t="s">
        <v>372</v>
      </c>
      <c r="E33" s="581" t="s">
        <v>373</v>
      </c>
      <c r="F33" s="573" t="s">
        <v>146</v>
      </c>
      <c r="G33" s="416"/>
      <c r="H33" s="416"/>
      <c r="I33" s="416"/>
      <c r="J33" s="416"/>
      <c r="K33" s="414"/>
      <c r="L33" s="414"/>
      <c r="M33" s="425" t="s">
        <v>374</v>
      </c>
      <c r="N33" s="417"/>
      <c r="O33" s="417"/>
      <c r="P33" s="418"/>
      <c r="Q33" s="418"/>
      <c r="R33" s="418"/>
      <c r="S33" s="418"/>
      <c r="T33" s="418"/>
      <c r="U33" s="418"/>
      <c r="V33" s="418"/>
      <c r="W33" s="418"/>
      <c r="X33" s="418"/>
      <c r="Y33" s="577"/>
      <c r="Z33" s="420">
        <v>10</v>
      </c>
      <c r="AA33" s="420"/>
      <c r="AB33" s="420"/>
      <c r="AC33" s="419"/>
      <c r="AD33" s="419"/>
      <c r="AE33" s="419"/>
      <c r="AF33" s="575"/>
      <c r="AG33" s="102"/>
    </row>
    <row r="34" spans="1:38" s="101" customFormat="1" ht="38.25" customHeight="1" thickBot="1" x14ac:dyDescent="0.3">
      <c r="A34" s="549"/>
      <c r="B34" s="549"/>
      <c r="C34" s="582"/>
      <c r="D34" s="583"/>
      <c r="E34" s="584"/>
      <c r="F34" s="585"/>
      <c r="G34" s="586"/>
      <c r="H34" s="586"/>
      <c r="I34" s="586"/>
      <c r="J34" s="586"/>
      <c r="K34" s="587"/>
      <c r="L34" s="587"/>
      <c r="M34" s="588"/>
      <c r="N34" s="589"/>
      <c r="O34" s="589"/>
      <c r="P34" s="590"/>
      <c r="Q34" s="590"/>
      <c r="R34" s="590"/>
      <c r="S34" s="590"/>
      <c r="T34" s="590"/>
      <c r="U34" s="590"/>
      <c r="V34" s="590"/>
      <c r="W34" s="590"/>
      <c r="X34" s="590"/>
      <c r="Y34" s="591"/>
      <c r="Z34" s="592"/>
      <c r="AA34" s="592"/>
      <c r="AB34" s="592"/>
      <c r="AC34" s="593"/>
      <c r="AD34" s="593"/>
      <c r="AE34" s="593"/>
      <c r="AF34" s="594"/>
      <c r="AG34" s="102"/>
    </row>
    <row r="35" spans="1:38" s="101" customFormat="1" ht="38.25" customHeight="1" x14ac:dyDescent="0.25">
      <c r="A35" s="549"/>
      <c r="B35" s="549"/>
      <c r="C35" s="595"/>
      <c r="D35" s="596"/>
      <c r="E35" s="597"/>
      <c r="F35" s="598"/>
      <c r="G35" s="599"/>
      <c r="H35" s="599"/>
      <c r="I35" s="599"/>
      <c r="J35" s="599"/>
      <c r="K35" s="600"/>
      <c r="L35" s="600"/>
      <c r="M35" s="601"/>
      <c r="N35" s="602"/>
      <c r="O35" s="602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4"/>
      <c r="AA35" s="604"/>
      <c r="AB35" s="605"/>
      <c r="AC35" s="606"/>
      <c r="AD35" s="606"/>
      <c r="AE35" s="606"/>
      <c r="AF35" s="606"/>
      <c r="AG35" s="102"/>
    </row>
    <row r="36" spans="1:38" s="101" customFormat="1" ht="38.25" customHeight="1" x14ac:dyDescent="0.25">
      <c r="A36" s="549"/>
      <c r="B36" s="549"/>
      <c r="C36" s="595"/>
      <c r="D36" s="596"/>
      <c r="E36" s="597"/>
      <c r="F36" s="598"/>
      <c r="G36" s="599"/>
      <c r="H36" s="599"/>
      <c r="I36" s="599"/>
      <c r="J36" s="599"/>
      <c r="K36" s="600"/>
      <c r="L36" s="600"/>
      <c r="M36" s="601"/>
      <c r="N36" s="602"/>
      <c r="O36" s="602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4"/>
      <c r="AA36" s="604"/>
      <c r="AB36" s="605"/>
      <c r="AC36" s="606"/>
      <c r="AD36" s="606"/>
      <c r="AE36" s="606"/>
      <c r="AF36" s="606"/>
      <c r="AG36" s="102"/>
    </row>
    <row r="37" spans="1:38" s="101" customFormat="1" ht="38.25" customHeight="1" x14ac:dyDescent="0.25">
      <c r="A37" s="549"/>
      <c r="B37" s="549"/>
      <c r="C37" s="595"/>
      <c r="D37" s="596"/>
      <c r="E37" s="597"/>
      <c r="F37" s="598"/>
      <c r="G37" s="599"/>
      <c r="H37" s="599"/>
      <c r="I37" s="599"/>
      <c r="J37" s="599"/>
      <c r="K37" s="600"/>
      <c r="L37" s="600"/>
      <c r="M37" s="601"/>
      <c r="N37" s="602"/>
      <c r="O37" s="602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4"/>
      <c r="AA37" s="604"/>
      <c r="AB37" s="605"/>
      <c r="AC37" s="606"/>
      <c r="AD37" s="606"/>
      <c r="AE37" s="606"/>
      <c r="AF37" s="606"/>
      <c r="AG37" s="102"/>
    </row>
    <row r="38" spans="1:38" s="101" customFormat="1" ht="14.25" customHeight="1" thickBot="1" x14ac:dyDescent="0.3">
      <c r="A38" s="549"/>
      <c r="B38" s="607"/>
      <c r="C38" s="595"/>
      <c r="D38" s="596"/>
      <c r="E38" s="608"/>
      <c r="F38" s="598"/>
      <c r="G38" s="599"/>
      <c r="H38" s="599"/>
      <c r="I38" s="599"/>
      <c r="J38" s="599"/>
      <c r="K38" s="600"/>
      <c r="L38" s="600"/>
      <c r="M38" s="601"/>
      <c r="N38" s="602"/>
      <c r="O38" s="602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4"/>
      <c r="AA38" s="604"/>
      <c r="AB38" s="605"/>
      <c r="AC38" s="606"/>
      <c r="AD38" s="606"/>
      <c r="AE38" s="606"/>
      <c r="AF38" s="606"/>
      <c r="AG38" s="102"/>
    </row>
    <row r="39" spans="1:38" s="104" customFormat="1" ht="15" customHeight="1" x14ac:dyDescent="0.25">
      <c r="A39" s="549"/>
      <c r="B39" s="549"/>
      <c r="C39" s="609" t="s">
        <v>40</v>
      </c>
      <c r="D39" s="610"/>
      <c r="E39" s="611"/>
      <c r="F39" s="612" t="s">
        <v>28</v>
      </c>
      <c r="G39" s="612"/>
      <c r="H39" s="612"/>
      <c r="I39" s="612"/>
      <c r="J39" s="612"/>
      <c r="K39" s="612"/>
      <c r="L39" s="613" t="s">
        <v>29</v>
      </c>
      <c r="M39" s="613"/>
      <c r="N39" s="613"/>
      <c r="O39" s="613"/>
      <c r="P39" s="613"/>
      <c r="Q39" s="613"/>
      <c r="R39" s="613"/>
      <c r="S39" s="613"/>
      <c r="T39" s="614">
        <v>12</v>
      </c>
      <c r="U39" s="614"/>
      <c r="V39" s="615">
        <f>T39/T41</f>
        <v>1</v>
      </c>
      <c r="W39" s="615"/>
      <c r="X39" s="612" t="s">
        <v>31</v>
      </c>
      <c r="Y39" s="612"/>
      <c r="Z39" s="612"/>
      <c r="AA39" s="612"/>
      <c r="AB39" s="612"/>
      <c r="AC39" s="612"/>
      <c r="AD39" s="616">
        <f>SUM(AA12:AA34)</f>
        <v>0</v>
      </c>
      <c r="AE39" s="617"/>
      <c r="AF39" s="618"/>
    </row>
    <row r="40" spans="1:38" s="104" customFormat="1" x14ac:dyDescent="0.25">
      <c r="A40" s="549"/>
      <c r="B40" s="549"/>
      <c r="C40" s="619"/>
      <c r="D40" s="620"/>
      <c r="E40" s="621"/>
      <c r="F40" s="426"/>
      <c r="G40" s="426"/>
      <c r="H40" s="426"/>
      <c r="I40" s="426"/>
      <c r="J40" s="426"/>
      <c r="K40" s="426"/>
      <c r="L40" s="215"/>
      <c r="M40" s="215"/>
      <c r="N40" s="215"/>
      <c r="O40" s="215"/>
      <c r="P40" s="215"/>
      <c r="Q40" s="215"/>
      <c r="R40" s="215"/>
      <c r="S40" s="215"/>
      <c r="T40" s="216"/>
      <c r="U40" s="216"/>
      <c r="V40" s="427"/>
      <c r="W40" s="427"/>
      <c r="X40" s="426"/>
      <c r="Y40" s="426"/>
      <c r="Z40" s="426"/>
      <c r="AA40" s="426"/>
      <c r="AB40" s="426"/>
      <c r="AC40" s="426"/>
      <c r="AD40" s="622"/>
      <c r="AE40" s="623"/>
      <c r="AF40" s="624"/>
    </row>
    <row r="41" spans="1:38" s="104" customFormat="1" ht="15.75" thickBot="1" x14ac:dyDescent="0.3">
      <c r="A41" s="549"/>
      <c r="B41" s="549"/>
      <c r="C41" s="625"/>
      <c r="D41" s="626"/>
      <c r="E41" s="627"/>
      <c r="F41" s="628"/>
      <c r="G41" s="628"/>
      <c r="H41" s="628"/>
      <c r="I41" s="628"/>
      <c r="J41" s="628"/>
      <c r="K41" s="628"/>
      <c r="L41" s="629" t="s">
        <v>30</v>
      </c>
      <c r="M41" s="629"/>
      <c r="N41" s="629"/>
      <c r="O41" s="629"/>
      <c r="P41" s="629"/>
      <c r="Q41" s="629"/>
      <c r="R41" s="629"/>
      <c r="S41" s="629"/>
      <c r="T41" s="630">
        <v>12</v>
      </c>
      <c r="U41" s="630"/>
      <c r="V41" s="631"/>
      <c r="W41" s="631"/>
      <c r="X41" s="628"/>
      <c r="Y41" s="628"/>
      <c r="Z41" s="628"/>
      <c r="AA41" s="628"/>
      <c r="AB41" s="628"/>
      <c r="AC41" s="628"/>
      <c r="AD41" s="632"/>
      <c r="AE41" s="633"/>
      <c r="AF41" s="634"/>
    </row>
    <row r="42" spans="1:38" ht="23.25" customHeight="1" x14ac:dyDescent="0.25">
      <c r="C42" s="635" t="s">
        <v>17</v>
      </c>
      <c r="D42" s="635"/>
      <c r="E42" s="635"/>
      <c r="F42" s="635"/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635"/>
      <c r="R42" s="635"/>
      <c r="S42" s="635"/>
      <c r="T42" s="635"/>
      <c r="U42" s="635"/>
      <c r="V42" s="635"/>
      <c r="W42" s="635"/>
      <c r="X42" s="635"/>
      <c r="Y42" s="635"/>
      <c r="Z42" s="635"/>
      <c r="AA42" s="635"/>
      <c r="AB42" s="635"/>
      <c r="AC42" s="635"/>
      <c r="AD42" s="635"/>
      <c r="AE42" s="635"/>
      <c r="AF42" s="636"/>
      <c r="AG42" s="217"/>
      <c r="AH42" s="217"/>
      <c r="AI42" s="217"/>
      <c r="AJ42" s="217"/>
      <c r="AK42" s="105"/>
      <c r="AL42" s="105"/>
    </row>
    <row r="43" spans="1:38" ht="24" customHeight="1" x14ac:dyDescent="0.25">
      <c r="C43" s="637" t="s">
        <v>0</v>
      </c>
      <c r="D43" s="637"/>
      <c r="E43" s="638" t="s">
        <v>375</v>
      </c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638"/>
      <c r="U43" s="638"/>
      <c r="V43" s="638"/>
      <c r="W43" s="638"/>
      <c r="X43" s="638"/>
      <c r="Y43" s="638"/>
      <c r="Z43" s="638"/>
      <c r="AA43" s="638"/>
      <c r="AB43" s="638"/>
      <c r="AC43" s="638"/>
      <c r="AD43" s="638"/>
      <c r="AE43" s="638"/>
      <c r="AF43" s="638"/>
      <c r="AG43" s="217"/>
      <c r="AH43" s="217"/>
      <c r="AI43" s="217"/>
      <c r="AJ43" s="105"/>
      <c r="AK43" s="105"/>
      <c r="AL43" s="105"/>
    </row>
    <row r="44" spans="1:38" ht="46.5" customHeight="1" x14ac:dyDescent="0.25">
      <c r="C44" s="639" t="s">
        <v>376</v>
      </c>
      <c r="D44" s="640"/>
      <c r="E44" s="641"/>
      <c r="F44" s="641"/>
      <c r="G44" s="641"/>
      <c r="H44" s="641"/>
      <c r="I44" s="641"/>
      <c r="J44" s="641"/>
      <c r="K44" s="641"/>
      <c r="L44" s="641"/>
      <c r="M44" s="641"/>
      <c r="N44" s="641"/>
      <c r="O44" s="641"/>
      <c r="P44" s="641"/>
      <c r="Q44" s="641"/>
      <c r="R44" s="641"/>
      <c r="S44" s="641"/>
      <c r="T44" s="641"/>
      <c r="U44" s="641"/>
      <c r="V44" s="641"/>
      <c r="W44" s="641"/>
      <c r="X44" s="641"/>
      <c r="Y44" s="641"/>
      <c r="Z44" s="641"/>
      <c r="AA44" s="641"/>
      <c r="AB44" s="641"/>
      <c r="AC44" s="641"/>
      <c r="AD44" s="641"/>
      <c r="AE44" s="641"/>
      <c r="AF44" s="641"/>
      <c r="AG44" s="217"/>
      <c r="AH44" s="217"/>
      <c r="AI44" s="217"/>
      <c r="AJ44" s="105"/>
      <c r="AK44" s="105"/>
      <c r="AL44" s="105"/>
    </row>
    <row r="45" spans="1:38" ht="39.75" customHeight="1" x14ac:dyDescent="0.25">
      <c r="C45" s="639" t="s">
        <v>377</v>
      </c>
      <c r="D45" s="640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641"/>
      <c r="W45" s="641"/>
      <c r="X45" s="641"/>
      <c r="Y45" s="641"/>
      <c r="Z45" s="641"/>
      <c r="AA45" s="641"/>
      <c r="AB45" s="641"/>
      <c r="AC45" s="641"/>
      <c r="AD45" s="641"/>
      <c r="AE45" s="641"/>
      <c r="AF45" s="641"/>
      <c r="AG45" s="217"/>
      <c r="AH45" s="217"/>
      <c r="AI45" s="217"/>
      <c r="AJ45" s="105"/>
      <c r="AK45" s="105"/>
      <c r="AL45" s="105"/>
    </row>
    <row r="46" spans="1:38" ht="57" customHeight="1" x14ac:dyDescent="0.25">
      <c r="C46" s="639" t="s">
        <v>378</v>
      </c>
      <c r="D46" s="640"/>
      <c r="E46" s="641"/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  <c r="V46" s="641"/>
      <c r="W46" s="641"/>
      <c r="X46" s="641"/>
      <c r="Y46" s="641"/>
      <c r="Z46" s="641"/>
      <c r="AA46" s="641"/>
      <c r="AB46" s="641"/>
      <c r="AC46" s="641"/>
      <c r="AD46" s="641"/>
      <c r="AE46" s="641"/>
      <c r="AF46" s="641"/>
      <c r="AG46" s="217"/>
      <c r="AH46" s="217"/>
      <c r="AI46" s="217"/>
      <c r="AJ46" s="105"/>
      <c r="AK46" s="105"/>
      <c r="AL46" s="105"/>
    </row>
    <row r="47" spans="1:38" ht="65.25" customHeight="1" x14ac:dyDescent="0.25">
      <c r="C47" s="639" t="s">
        <v>379</v>
      </c>
      <c r="D47" s="640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217"/>
      <c r="AH47" s="217"/>
      <c r="AI47" s="217"/>
      <c r="AJ47" s="105"/>
      <c r="AK47" s="105"/>
      <c r="AL47" s="105"/>
    </row>
    <row r="48" spans="1:38" ht="53.25" customHeight="1" x14ac:dyDescent="0.25">
      <c r="C48" s="639" t="s">
        <v>380</v>
      </c>
      <c r="D48" s="640"/>
      <c r="E48" s="642"/>
      <c r="F48" s="642"/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642"/>
      <c r="W48" s="642"/>
      <c r="X48" s="642"/>
      <c r="Y48" s="642"/>
      <c r="Z48" s="642"/>
      <c r="AA48" s="642"/>
      <c r="AB48" s="642"/>
      <c r="AC48" s="642"/>
      <c r="AD48" s="642"/>
      <c r="AE48" s="642"/>
      <c r="AF48" s="642"/>
      <c r="AG48" s="217"/>
      <c r="AH48" s="217"/>
      <c r="AI48" s="217"/>
      <c r="AJ48" s="105"/>
      <c r="AK48" s="105"/>
      <c r="AL48" s="105"/>
    </row>
    <row r="49" spans="1:38" ht="91.5" customHeight="1" x14ac:dyDescent="0.25">
      <c r="C49" s="639" t="s">
        <v>381</v>
      </c>
      <c r="D49" s="640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217"/>
      <c r="AH49" s="217"/>
      <c r="AI49" s="217"/>
      <c r="AJ49" s="105"/>
      <c r="AK49" s="105"/>
      <c r="AL49" s="105"/>
    </row>
    <row r="50" spans="1:38" ht="69.75" customHeight="1" x14ac:dyDescent="0.25">
      <c r="C50" s="639" t="s">
        <v>382</v>
      </c>
      <c r="D50" s="640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1"/>
      <c r="V50" s="641"/>
      <c r="W50" s="641"/>
      <c r="X50" s="641"/>
      <c r="Y50" s="641"/>
      <c r="Z50" s="641"/>
      <c r="AA50" s="641"/>
      <c r="AB50" s="641"/>
      <c r="AC50" s="641"/>
      <c r="AD50" s="641"/>
      <c r="AE50" s="641"/>
      <c r="AF50" s="641"/>
      <c r="AG50" s="217"/>
      <c r="AH50" s="217"/>
      <c r="AI50" s="217"/>
      <c r="AJ50" s="105"/>
      <c r="AK50" s="105"/>
      <c r="AL50" s="105"/>
    </row>
    <row r="51" spans="1:38" ht="88.5" customHeight="1" x14ac:dyDescent="0.25">
      <c r="C51" s="639" t="s">
        <v>383</v>
      </c>
      <c r="D51" s="640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217"/>
      <c r="AH51" s="217"/>
      <c r="AI51" s="217"/>
      <c r="AJ51" s="105"/>
      <c r="AK51" s="105"/>
      <c r="AL51" s="105"/>
    </row>
    <row r="52" spans="1:38" ht="33.75" customHeight="1" x14ac:dyDescent="0.25">
      <c r="C52" s="639" t="s">
        <v>384</v>
      </c>
      <c r="D52" s="640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1"/>
      <c r="X52" s="641"/>
      <c r="Y52" s="641"/>
      <c r="Z52" s="641"/>
      <c r="AA52" s="641"/>
      <c r="AB52" s="641"/>
      <c r="AC52" s="641"/>
      <c r="AD52" s="641"/>
      <c r="AE52" s="641"/>
      <c r="AF52" s="641"/>
      <c r="AG52" s="106"/>
      <c r="AH52" s="106"/>
      <c r="AI52" s="106"/>
      <c r="AJ52" s="106"/>
      <c r="AK52" s="106"/>
      <c r="AL52" s="105"/>
    </row>
    <row r="53" spans="1:38" ht="61.5" customHeight="1" x14ac:dyDescent="0.25">
      <c r="C53" s="639" t="s">
        <v>385</v>
      </c>
      <c r="D53" s="640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  <c r="AB53" s="641"/>
      <c r="AC53" s="641"/>
      <c r="AD53" s="641"/>
      <c r="AE53" s="641"/>
      <c r="AF53" s="641"/>
      <c r="AG53" s="105"/>
      <c r="AH53" s="105"/>
      <c r="AI53" s="105"/>
      <c r="AJ53" s="105"/>
      <c r="AK53" s="105"/>
      <c r="AL53" s="105"/>
    </row>
    <row r="54" spans="1:38" ht="66.75" customHeight="1" x14ac:dyDescent="0.25">
      <c r="C54" s="639" t="s">
        <v>386</v>
      </c>
      <c r="D54" s="640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1"/>
      <c r="V54" s="641"/>
      <c r="W54" s="641"/>
      <c r="X54" s="641"/>
      <c r="Y54" s="641"/>
      <c r="Z54" s="641"/>
      <c r="AA54" s="641"/>
      <c r="AB54" s="641"/>
      <c r="AC54" s="641"/>
      <c r="AD54" s="641"/>
      <c r="AE54" s="641"/>
      <c r="AF54" s="641"/>
      <c r="AG54" s="105"/>
      <c r="AH54" s="105"/>
      <c r="AI54" s="105"/>
      <c r="AJ54" s="105"/>
      <c r="AK54" s="105"/>
      <c r="AL54" s="105"/>
    </row>
    <row r="55" spans="1:38" ht="30" customHeight="1" x14ac:dyDescent="0.25">
      <c r="C55" s="639" t="s">
        <v>387</v>
      </c>
      <c r="D55" s="640"/>
      <c r="E55" s="641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105"/>
      <c r="AH55" s="105"/>
      <c r="AI55" s="105"/>
      <c r="AJ55" s="105"/>
      <c r="AK55" s="105"/>
      <c r="AL55" s="105"/>
    </row>
    <row r="56" spans="1:38" ht="30.75" customHeight="1" x14ac:dyDescent="0.25">
      <c r="C56" s="429" t="s">
        <v>18</v>
      </c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217"/>
      <c r="AH56" s="217"/>
      <c r="AI56" s="217"/>
      <c r="AJ56" s="217"/>
      <c r="AK56" s="105"/>
      <c r="AL56" s="105"/>
    </row>
    <row r="57" spans="1:38" ht="39.75" customHeight="1" x14ac:dyDescent="0.25"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107"/>
      <c r="AH57" s="107"/>
      <c r="AI57" s="107"/>
      <c r="AJ57" s="107"/>
      <c r="AK57" s="107"/>
      <c r="AL57" s="107"/>
    </row>
    <row r="58" spans="1:38" ht="12.75" customHeight="1" x14ac:dyDescent="0.25">
      <c r="D58" s="107"/>
      <c r="E58" s="105"/>
      <c r="F58" s="20"/>
      <c r="G58" s="105"/>
      <c r="H58" s="105"/>
      <c r="I58" s="105"/>
      <c r="J58" s="105"/>
      <c r="K58" s="105"/>
      <c r="L58" s="105"/>
      <c r="M58" s="107"/>
      <c r="N58" s="105"/>
      <c r="O58" s="105"/>
      <c r="P58" s="105"/>
      <c r="Q58" s="105"/>
      <c r="R58" s="105"/>
      <c r="S58" s="107"/>
      <c r="T58" s="105"/>
      <c r="U58" s="105"/>
      <c r="V58" s="105"/>
      <c r="W58" s="105"/>
      <c r="X58" s="105"/>
      <c r="Y58" s="105"/>
      <c r="Z58" s="20"/>
      <c r="AA58" s="105"/>
      <c r="AB58" s="20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</row>
    <row r="59" spans="1:38" s="98" customFormat="1" ht="11.25" customHeight="1" x14ac:dyDescent="0.25">
      <c r="A59" s="549"/>
      <c r="B59" s="549"/>
      <c r="D59" s="108"/>
      <c r="E59" s="108"/>
      <c r="F59" s="109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9"/>
      <c r="AA59" s="108"/>
      <c r="AB59" s="109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s="98" customFormat="1" ht="15" customHeight="1" x14ac:dyDescent="0.25">
      <c r="A60" s="549"/>
      <c r="B60" s="549"/>
      <c r="D60" s="110"/>
      <c r="E60" s="110"/>
      <c r="F60" s="111"/>
      <c r="G60" s="112"/>
      <c r="H60" s="112"/>
      <c r="I60" s="112"/>
      <c r="J60" s="431"/>
      <c r="K60" s="431"/>
      <c r="L60" s="431"/>
      <c r="M60" s="431"/>
      <c r="N60" s="431"/>
      <c r="O60" s="431"/>
      <c r="P60" s="431"/>
      <c r="S60" s="113"/>
      <c r="T60" s="113"/>
      <c r="U60" s="113"/>
      <c r="V60" s="113"/>
      <c r="W60" s="113"/>
      <c r="X60" s="113"/>
      <c r="Y60" s="113"/>
      <c r="Z60" s="114"/>
      <c r="AA60" s="113"/>
      <c r="AB60" s="114"/>
      <c r="AC60" s="113"/>
      <c r="AD60" s="113"/>
      <c r="AE60" s="113"/>
      <c r="AF60" s="113"/>
      <c r="AG60" s="108"/>
      <c r="AH60" s="108"/>
      <c r="AI60" s="108"/>
      <c r="AJ60" s="108"/>
      <c r="AK60" s="108"/>
      <c r="AL60" s="108"/>
    </row>
    <row r="61" spans="1:38" s="98" customFormat="1" ht="15" customHeight="1" x14ac:dyDescent="0.25">
      <c r="A61" s="549"/>
      <c r="B61" s="549"/>
      <c r="D61" s="243" t="s">
        <v>19</v>
      </c>
      <c r="E61" s="243"/>
      <c r="F61" s="213"/>
      <c r="G61" s="213"/>
      <c r="H61" s="213"/>
      <c r="I61" s="213"/>
      <c r="J61" s="243" t="s">
        <v>22</v>
      </c>
      <c r="K61" s="243"/>
      <c r="L61" s="243"/>
      <c r="M61" s="243"/>
      <c r="N61" s="243"/>
      <c r="O61" s="243"/>
      <c r="P61" s="243"/>
      <c r="S61" s="643" t="s">
        <v>23</v>
      </c>
      <c r="T61" s="643"/>
      <c r="U61" s="643"/>
      <c r="V61" s="643"/>
      <c r="W61" s="643"/>
      <c r="X61" s="643"/>
      <c r="Y61" s="643"/>
      <c r="Z61" s="643"/>
      <c r="AA61" s="643"/>
      <c r="AB61" s="643"/>
      <c r="AC61" s="643"/>
      <c r="AD61" s="643"/>
      <c r="AE61" s="643"/>
      <c r="AF61" s="643"/>
      <c r="AG61" s="214"/>
      <c r="AH61" s="214"/>
      <c r="AI61" s="214"/>
      <c r="AJ61" s="214"/>
      <c r="AK61" s="214"/>
      <c r="AL61" s="214"/>
    </row>
    <row r="62" spans="1:38" s="98" customFormat="1" ht="11.25" customHeight="1" x14ac:dyDescent="0.25">
      <c r="A62" s="549"/>
      <c r="B62" s="549"/>
      <c r="D62" s="644" t="s">
        <v>388</v>
      </c>
      <c r="E62" s="644"/>
      <c r="F62" s="115"/>
      <c r="J62" s="645" t="s">
        <v>389</v>
      </c>
      <c r="K62" s="645"/>
      <c r="L62" s="645"/>
      <c r="M62" s="645"/>
      <c r="N62" s="645"/>
      <c r="O62" s="645"/>
      <c r="P62" s="645"/>
      <c r="S62" s="644" t="s">
        <v>390</v>
      </c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K62" s="108"/>
    </row>
    <row r="63" spans="1:38" s="97" customFormat="1" ht="14.25" x14ac:dyDescent="0.25">
      <c r="A63" s="549"/>
      <c r="B63" s="549"/>
      <c r="D63" s="116"/>
      <c r="F63" s="9"/>
      <c r="M63" s="116"/>
      <c r="S63" s="116"/>
      <c r="Z63" s="9"/>
      <c r="AB63" s="9"/>
      <c r="AK63" s="117"/>
    </row>
    <row r="64" spans="1:38" s="97" customFormat="1" ht="14.25" x14ac:dyDescent="0.25">
      <c r="A64" s="549"/>
      <c r="B64" s="549"/>
      <c r="F64" s="9"/>
      <c r="Z64" s="9"/>
      <c r="AB64" s="9"/>
      <c r="AK64" s="117"/>
    </row>
    <row r="65" spans="1:37" s="97" customFormat="1" ht="14.25" x14ac:dyDescent="0.25">
      <c r="A65" s="549"/>
      <c r="B65" s="549"/>
      <c r="F65" s="9"/>
      <c r="Z65" s="9"/>
      <c r="AB65" s="9"/>
      <c r="AK65" s="117"/>
    </row>
  </sheetData>
  <mergeCells count="354">
    <mergeCell ref="D61:E61"/>
    <mergeCell ref="J61:P61"/>
    <mergeCell ref="S61:AF61"/>
    <mergeCell ref="D62:E62"/>
    <mergeCell ref="J62:P62"/>
    <mergeCell ref="S62:AF62"/>
    <mergeCell ref="Y33:Y34"/>
    <mergeCell ref="Z33:Z34"/>
    <mergeCell ref="AA33:AA34"/>
    <mergeCell ref="AB33:AB34"/>
    <mergeCell ref="AC33:AF34"/>
    <mergeCell ref="C39:E41"/>
    <mergeCell ref="F39:K41"/>
    <mergeCell ref="L39:S39"/>
    <mergeCell ref="T39:U39"/>
    <mergeCell ref="V39:W41"/>
    <mergeCell ref="X39:AC41"/>
    <mergeCell ref="AD39:AF41"/>
    <mergeCell ref="L41:S41"/>
    <mergeCell ref="T41:U41"/>
    <mergeCell ref="AB31:AB32"/>
    <mergeCell ref="AC31:AF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X27:X28"/>
    <mergeCell ref="Y27:Y28"/>
    <mergeCell ref="Z27:Z28"/>
    <mergeCell ref="AA27:AA28"/>
    <mergeCell ref="AB27:AB28"/>
    <mergeCell ref="AC27:AF28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Z25:Z26"/>
    <mergeCell ref="AA25:AA26"/>
    <mergeCell ref="AB25:AB26"/>
    <mergeCell ref="AC25:AF26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AC23:AF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X21:X22"/>
    <mergeCell ref="Y21:Y22"/>
    <mergeCell ref="Z21:Z22"/>
    <mergeCell ref="AA21:AA22"/>
    <mergeCell ref="AB21:AB22"/>
    <mergeCell ref="AC21:AF22"/>
    <mergeCell ref="C23:C24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X19:X20"/>
    <mergeCell ref="Y19:Y20"/>
    <mergeCell ref="Z19:Z20"/>
    <mergeCell ref="AA19:AA20"/>
    <mergeCell ref="AB19:AB20"/>
    <mergeCell ref="AC19:AF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V17:V18"/>
    <mergeCell ref="W17:W18"/>
    <mergeCell ref="X17:X18"/>
    <mergeCell ref="Y17:Y18"/>
    <mergeCell ref="Z17:Z18"/>
    <mergeCell ref="AA17:AA18"/>
    <mergeCell ref="AB17:AB18"/>
    <mergeCell ref="AC17:AF18"/>
    <mergeCell ref="C19:C20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X15:X16"/>
    <mergeCell ref="Y15:Y16"/>
    <mergeCell ref="Z15:Z16"/>
    <mergeCell ref="AA15:AA16"/>
    <mergeCell ref="AB15:AB16"/>
    <mergeCell ref="AC15:AF16"/>
    <mergeCell ref="C17:C18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C15:C16"/>
    <mergeCell ref="D15:D16"/>
    <mergeCell ref="F15:F16"/>
    <mergeCell ref="G15:G16"/>
    <mergeCell ref="H15:H16"/>
    <mergeCell ref="I15:I16"/>
    <mergeCell ref="J15:J16"/>
    <mergeCell ref="K15:K16"/>
    <mergeCell ref="L15:L16"/>
    <mergeCell ref="AC12:AF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F14"/>
    <mergeCell ref="C5:AF5"/>
    <mergeCell ref="C6:AF6"/>
    <mergeCell ref="C7:AF7"/>
    <mergeCell ref="C8:AF8"/>
    <mergeCell ref="C9:AF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Y10"/>
    <mergeCell ref="Z10:AB10"/>
    <mergeCell ref="AC10:AF11"/>
    <mergeCell ref="J60:P60"/>
    <mergeCell ref="C52:D52"/>
    <mergeCell ref="E52:AF52"/>
    <mergeCell ref="C53:D53"/>
    <mergeCell ref="E53:AF53"/>
    <mergeCell ref="C54:D54"/>
    <mergeCell ref="E54:AF54"/>
    <mergeCell ref="C55:D55"/>
    <mergeCell ref="E55:AF55"/>
    <mergeCell ref="C56:AF56"/>
    <mergeCell ref="C57:AF57"/>
    <mergeCell ref="C46:D46"/>
    <mergeCell ref="E46:AF46"/>
    <mergeCell ref="C47:D47"/>
    <mergeCell ref="E47:AF47"/>
    <mergeCell ref="C48:D48"/>
    <mergeCell ref="E48:AF48"/>
    <mergeCell ref="C49:D49"/>
    <mergeCell ref="E49:AF49"/>
    <mergeCell ref="C50:D50"/>
    <mergeCell ref="E50:AF50"/>
    <mergeCell ref="C51:D51"/>
    <mergeCell ref="E51:AF51"/>
    <mergeCell ref="C42:AF42"/>
    <mergeCell ref="C43:D43"/>
    <mergeCell ref="E43:AF43"/>
    <mergeCell ref="C44:D44"/>
    <mergeCell ref="E44:AF44"/>
    <mergeCell ref="C45:D45"/>
    <mergeCell ref="E45:AF45"/>
    <mergeCell ref="V29:V30"/>
    <mergeCell ref="W29:W30"/>
    <mergeCell ref="X29:X30"/>
    <mergeCell ref="Y29:Y30"/>
    <mergeCell ref="Z29:Z30"/>
    <mergeCell ref="AA29:AA30"/>
    <mergeCell ref="AB29:AB30"/>
    <mergeCell ref="AC29:AF30"/>
    <mergeCell ref="V31:V32"/>
    <mergeCell ref="W31:W32"/>
    <mergeCell ref="X31:X32"/>
    <mergeCell ref="Y31:Y32"/>
    <mergeCell ref="Z31:Z32"/>
    <mergeCell ref="AA31:AA32"/>
    <mergeCell ref="V23:V24"/>
    <mergeCell ref="W23:W24"/>
    <mergeCell ref="X23:X24"/>
    <mergeCell ref="Y23:Y24"/>
    <mergeCell ref="Z23:Z24"/>
    <mergeCell ref="AA23:AA24"/>
    <mergeCell ref="AB23:AB24"/>
    <mergeCell ref="T19:T20"/>
    <mergeCell ref="U19:U20"/>
    <mergeCell ref="V19:V20"/>
    <mergeCell ref="W19:W20"/>
    <mergeCell ref="U21:U22"/>
    <mergeCell ref="V21:V22"/>
    <mergeCell ref="W21:W22"/>
    <mergeCell ref="J13:J14"/>
    <mergeCell ref="K13:K14"/>
    <mergeCell ref="M15:M16"/>
    <mergeCell ref="N15:N16"/>
    <mergeCell ref="G13:G14"/>
    <mergeCell ref="H13:H14"/>
    <mergeCell ref="I13:I14"/>
    <mergeCell ref="C13:C14"/>
    <mergeCell ref="D13:D14"/>
    <mergeCell ref="F13:F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A17" workbookViewId="0">
      <selection activeCell="H18" sqref="H18:H25"/>
    </sheetView>
  </sheetViews>
  <sheetFormatPr baseColWidth="10" defaultRowHeight="14.25" x14ac:dyDescent="0.2"/>
  <cols>
    <col min="1" max="1" width="4" style="119" customWidth="1"/>
    <col min="2" max="2" width="33.7109375" style="136" customWidth="1"/>
    <col min="3" max="3" width="39.5703125" style="137" customWidth="1"/>
    <col min="4" max="4" width="5.28515625" style="137" customWidth="1"/>
    <col min="5" max="6" width="6.5703125" style="137" customWidth="1"/>
    <col min="7" max="7" width="9.28515625" style="137" customWidth="1"/>
    <col min="8" max="8" width="14.85546875" style="137" bestFit="1" customWidth="1"/>
    <col min="9" max="9" width="5.85546875" style="137" customWidth="1"/>
    <col min="10" max="10" width="6.140625" style="137" customWidth="1"/>
    <col min="11" max="11" width="5.28515625" style="136" customWidth="1"/>
    <col min="12" max="12" width="4" style="137" customWidth="1"/>
    <col min="13" max="15" width="3.42578125" style="137" customWidth="1"/>
    <col min="16" max="16" width="3.7109375" style="137" bestFit="1" customWidth="1"/>
    <col min="17" max="17" width="5.42578125" style="206" bestFit="1" customWidth="1"/>
    <col min="18" max="19" width="3.42578125" style="119" customWidth="1"/>
    <col min="20" max="20" width="3.42578125" style="119" hidden="1" customWidth="1"/>
    <col min="21" max="24" width="3.42578125" style="119" customWidth="1"/>
    <col min="25" max="25" width="4.85546875" style="119" customWidth="1"/>
    <col min="26" max="26" width="6.42578125" style="119" bestFit="1" customWidth="1"/>
    <col min="27" max="27" width="6.5703125" style="119" customWidth="1"/>
    <col min="28" max="30" width="4.85546875" style="119" customWidth="1"/>
    <col min="31" max="31" width="1.140625" style="119" customWidth="1"/>
    <col min="32" max="32" width="28" style="119" customWidth="1"/>
    <col min="33" max="33" width="6.28515625" style="119" bestFit="1" customWidth="1"/>
    <col min="34" max="34" width="6" style="119" customWidth="1"/>
    <col min="35" max="35" width="6.85546875" style="119" customWidth="1"/>
    <col min="36" max="36" width="11.42578125" style="119"/>
    <col min="37" max="37" width="8.42578125" style="119" customWidth="1"/>
    <col min="38" max="16384" width="11.42578125" style="119"/>
  </cols>
  <sheetData>
    <row r="1" spans="1:37" s="7" customFormat="1" x14ac:dyDescent="0.2">
      <c r="Q1" s="68"/>
    </row>
    <row r="2" spans="1:37" s="7" customFormat="1" x14ac:dyDescent="0.2">
      <c r="Q2" s="68"/>
    </row>
    <row r="3" spans="1:37" s="7" customFormat="1" x14ac:dyDescent="0.2">
      <c r="Q3" s="68"/>
    </row>
    <row r="4" spans="1:37" s="7" customFormat="1" hidden="1" x14ac:dyDescent="0.2">
      <c r="Q4" s="68"/>
    </row>
    <row r="5" spans="1:37" s="7" customFormat="1" hidden="1" x14ac:dyDescent="0.2">
      <c r="Q5" s="68"/>
    </row>
    <row r="6" spans="1:37" s="7" customFormat="1" hidden="1" x14ac:dyDescent="0.2">
      <c r="Q6" s="68"/>
    </row>
    <row r="7" spans="1:37" s="7" customFormat="1" hidden="1" x14ac:dyDescent="0.2">
      <c r="Q7" s="68"/>
    </row>
    <row r="8" spans="1:37" s="7" customFormat="1" hidden="1" x14ac:dyDescent="0.2">
      <c r="Q8" s="68"/>
    </row>
    <row r="9" spans="1:37" s="7" customFormat="1" hidden="1" x14ac:dyDescent="0.2">
      <c r="C9" s="7" t="s">
        <v>235</v>
      </c>
      <c r="Q9" s="68"/>
      <c r="AK9" s="44"/>
    </row>
    <row r="10" spans="1:37" s="5" customFormat="1" ht="15.75" customHeight="1" x14ac:dyDescent="0.25">
      <c r="B10" s="260" t="s">
        <v>38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3"/>
      <c r="AG10" s="23"/>
      <c r="AH10" s="23"/>
      <c r="AI10" s="23"/>
      <c r="AJ10" s="23"/>
      <c r="AK10" s="23"/>
    </row>
    <row r="11" spans="1:37" ht="15.75" x14ac:dyDescent="0.2">
      <c r="A11" s="261" t="s">
        <v>36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14"/>
      <c r="AG11" s="14"/>
      <c r="AH11" s="14"/>
      <c r="AI11" s="14"/>
      <c r="AJ11" s="14"/>
      <c r="AK11" s="14"/>
    </row>
    <row r="12" spans="1:37" ht="18" customHeight="1" x14ac:dyDescent="0.2">
      <c r="A12" s="262" t="s">
        <v>259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120"/>
      <c r="AG12" s="120"/>
      <c r="AH12" s="120"/>
      <c r="AI12" s="120"/>
      <c r="AJ12" s="120"/>
      <c r="AK12" s="120"/>
    </row>
    <row r="13" spans="1:37" ht="15.75" x14ac:dyDescent="0.2">
      <c r="A13" s="262" t="s">
        <v>260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120"/>
      <c r="AG13" s="120"/>
      <c r="AH13" s="120"/>
      <c r="AI13" s="120"/>
      <c r="AJ13" s="120"/>
      <c r="AK13" s="120"/>
    </row>
    <row r="14" spans="1:37" s="5" customFormat="1" ht="23.25" customHeight="1" x14ac:dyDescent="0.2">
      <c r="A14" s="262" t="s">
        <v>339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120"/>
      <c r="AG14" s="120"/>
      <c r="AH14" s="120"/>
      <c r="AI14" s="120"/>
      <c r="AJ14" s="120"/>
      <c r="AK14" s="120"/>
    </row>
    <row r="15" spans="1:37" s="5" customFormat="1" ht="23.25" customHeight="1" x14ac:dyDescent="0.2">
      <c r="A15" s="263" t="s">
        <v>59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120"/>
      <c r="AG15" s="120"/>
      <c r="AH15" s="120"/>
      <c r="AI15" s="120"/>
      <c r="AJ15" s="120"/>
      <c r="AK15" s="120"/>
    </row>
    <row r="16" spans="1:37" s="121" customFormat="1" ht="32.25" customHeight="1" x14ac:dyDescent="0.2">
      <c r="A16" s="264" t="s">
        <v>37</v>
      </c>
      <c r="B16" s="264" t="s">
        <v>0</v>
      </c>
      <c r="C16" s="264" t="s">
        <v>1</v>
      </c>
      <c r="D16" s="266" t="s">
        <v>39</v>
      </c>
      <c r="E16" s="266" t="s">
        <v>32</v>
      </c>
      <c r="F16" s="266" t="s">
        <v>33</v>
      </c>
      <c r="G16" s="266" t="s">
        <v>34</v>
      </c>
      <c r="H16" s="266" t="s">
        <v>35</v>
      </c>
      <c r="I16" s="266" t="s">
        <v>2</v>
      </c>
      <c r="J16" s="266" t="s">
        <v>3</v>
      </c>
      <c r="K16" s="266" t="s">
        <v>4</v>
      </c>
      <c r="L16" s="264" t="s">
        <v>21</v>
      </c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 t="s">
        <v>27</v>
      </c>
      <c r="Z16" s="264"/>
      <c r="AA16" s="264"/>
      <c r="AB16" s="265" t="s">
        <v>20</v>
      </c>
      <c r="AC16" s="265"/>
      <c r="AD16" s="265"/>
      <c r="AE16" s="265"/>
    </row>
    <row r="17" spans="1:37" s="121" customFormat="1" ht="91.5" customHeight="1" x14ac:dyDescent="0.2">
      <c r="A17" s="264"/>
      <c r="B17" s="264"/>
      <c r="C17" s="264"/>
      <c r="D17" s="266"/>
      <c r="E17" s="266"/>
      <c r="F17" s="266"/>
      <c r="G17" s="266"/>
      <c r="H17" s="266"/>
      <c r="I17" s="266"/>
      <c r="J17" s="266"/>
      <c r="K17" s="266"/>
      <c r="L17" s="37" t="s">
        <v>5</v>
      </c>
      <c r="M17" s="37" t="s">
        <v>6</v>
      </c>
      <c r="N17" s="37" t="s">
        <v>7</v>
      </c>
      <c r="O17" s="37" t="s">
        <v>8</v>
      </c>
      <c r="P17" s="37" t="s">
        <v>9</v>
      </c>
      <c r="Q17" s="207" t="s">
        <v>10</v>
      </c>
      <c r="R17" s="37" t="s">
        <v>11</v>
      </c>
      <c r="S17" s="37" t="s">
        <v>12</v>
      </c>
      <c r="T17" s="37" t="s">
        <v>13</v>
      </c>
      <c r="U17" s="37" t="s">
        <v>261</v>
      </c>
      <c r="V17" s="37" t="s">
        <v>14</v>
      </c>
      <c r="W17" s="37" t="s">
        <v>15</v>
      </c>
      <c r="X17" s="37" t="s">
        <v>16</v>
      </c>
      <c r="Y17" s="37" t="s">
        <v>24</v>
      </c>
      <c r="Z17" s="37" t="s">
        <v>25</v>
      </c>
      <c r="AA17" s="37" t="s">
        <v>26</v>
      </c>
      <c r="AB17" s="265"/>
      <c r="AC17" s="265"/>
      <c r="AD17" s="265"/>
      <c r="AE17" s="265"/>
    </row>
    <row r="18" spans="1:37" s="124" customFormat="1" ht="27" customHeight="1" x14ac:dyDescent="0.2">
      <c r="A18" s="432">
        <v>1</v>
      </c>
      <c r="B18" s="432" t="s">
        <v>262</v>
      </c>
      <c r="C18" s="122" t="s">
        <v>263</v>
      </c>
      <c r="D18" s="433" t="s">
        <v>146</v>
      </c>
      <c r="E18" s="123"/>
      <c r="F18" s="123"/>
      <c r="G18" s="122"/>
      <c r="H18" s="123"/>
      <c r="I18" s="435" t="s">
        <v>168</v>
      </c>
      <c r="J18" s="432" t="s">
        <v>60</v>
      </c>
      <c r="K18" s="436">
        <v>1</v>
      </c>
      <c r="L18" s="288"/>
      <c r="M18" s="288"/>
      <c r="N18" s="292" t="e">
        <f>+E18/E19</f>
        <v>#DIV/0!</v>
      </c>
      <c r="O18" s="292"/>
      <c r="P18" s="292"/>
      <c r="Q18" s="292" t="e">
        <f>+F18/F19</f>
        <v>#DIV/0!</v>
      </c>
      <c r="R18" s="292"/>
      <c r="S18" s="292"/>
      <c r="T18" s="292"/>
      <c r="U18" s="250" t="e">
        <f>+G18/G19</f>
        <v>#DIV/0!</v>
      </c>
      <c r="V18" s="292"/>
      <c r="W18" s="288"/>
      <c r="X18" s="292" t="e">
        <f>+H18/H19</f>
        <v>#DIV/0!</v>
      </c>
      <c r="Y18" s="289"/>
      <c r="Z18" s="289"/>
      <c r="AA18" s="289"/>
      <c r="AB18" s="289"/>
      <c r="AC18" s="289"/>
      <c r="AD18" s="289"/>
      <c r="AE18" s="289"/>
    </row>
    <row r="19" spans="1:37" s="124" customFormat="1" ht="25.5" customHeight="1" x14ac:dyDescent="0.2">
      <c r="A19" s="432"/>
      <c r="B19" s="432"/>
      <c r="C19" s="122" t="s">
        <v>264</v>
      </c>
      <c r="D19" s="434"/>
      <c r="E19" s="123"/>
      <c r="F19" s="125"/>
      <c r="G19" s="122"/>
      <c r="H19" s="123"/>
      <c r="I19" s="435"/>
      <c r="J19" s="432"/>
      <c r="K19" s="436"/>
      <c r="L19" s="288"/>
      <c r="M19" s="288"/>
      <c r="N19" s="292"/>
      <c r="O19" s="292"/>
      <c r="P19" s="292"/>
      <c r="Q19" s="292"/>
      <c r="R19" s="292"/>
      <c r="S19" s="292"/>
      <c r="T19" s="292"/>
      <c r="U19" s="251"/>
      <c r="V19" s="292"/>
      <c r="W19" s="288"/>
      <c r="X19" s="292"/>
      <c r="Y19" s="289"/>
      <c r="Z19" s="289"/>
      <c r="AA19" s="289"/>
      <c r="AB19" s="289"/>
      <c r="AC19" s="289"/>
      <c r="AD19" s="289"/>
      <c r="AE19" s="289"/>
    </row>
    <row r="20" spans="1:37" s="124" customFormat="1" ht="25.5" customHeight="1" x14ac:dyDescent="0.2">
      <c r="A20" s="437">
        <v>2</v>
      </c>
      <c r="B20" s="432" t="s">
        <v>265</v>
      </c>
      <c r="C20" s="122" t="s">
        <v>266</v>
      </c>
      <c r="D20" s="433" t="s">
        <v>146</v>
      </c>
      <c r="E20" s="122"/>
      <c r="F20" s="122"/>
      <c r="G20" s="122"/>
      <c r="H20" s="123"/>
      <c r="I20" s="433" t="s">
        <v>168</v>
      </c>
      <c r="J20" s="437" t="s">
        <v>60</v>
      </c>
      <c r="K20" s="439">
        <v>0.6</v>
      </c>
      <c r="L20" s="248"/>
      <c r="M20" s="248"/>
      <c r="N20" s="292" t="e">
        <f>+E20/E21</f>
        <v>#DIV/0!</v>
      </c>
      <c r="O20" s="292"/>
      <c r="P20" s="292"/>
      <c r="Q20" s="292" t="e">
        <f>+F20/F21</f>
        <v>#DIV/0!</v>
      </c>
      <c r="R20" s="292"/>
      <c r="S20" s="292"/>
      <c r="T20" s="292"/>
      <c r="U20" s="250" t="e">
        <f>+G20/G21</f>
        <v>#DIV/0!</v>
      </c>
      <c r="V20" s="292"/>
      <c r="W20" s="292"/>
      <c r="X20" s="292" t="e">
        <f>+H20/H21</f>
        <v>#DIV/0!</v>
      </c>
      <c r="Y20" s="258"/>
      <c r="Z20" s="258"/>
      <c r="AA20" s="258"/>
      <c r="AB20" s="242"/>
      <c r="AC20" s="243"/>
      <c r="AD20" s="243"/>
      <c r="AE20" s="244"/>
    </row>
    <row r="21" spans="1:37" s="124" customFormat="1" ht="25.5" customHeight="1" x14ac:dyDescent="0.2">
      <c r="A21" s="438"/>
      <c r="B21" s="432"/>
      <c r="C21" s="122" t="s">
        <v>267</v>
      </c>
      <c r="D21" s="434"/>
      <c r="E21" s="123"/>
      <c r="F21" s="125"/>
      <c r="G21" s="122"/>
      <c r="H21" s="123"/>
      <c r="I21" s="434"/>
      <c r="J21" s="438"/>
      <c r="K21" s="440"/>
      <c r="L21" s="249"/>
      <c r="M21" s="249"/>
      <c r="N21" s="292"/>
      <c r="O21" s="292"/>
      <c r="P21" s="292"/>
      <c r="Q21" s="292"/>
      <c r="R21" s="292"/>
      <c r="S21" s="292"/>
      <c r="T21" s="292"/>
      <c r="U21" s="251"/>
      <c r="V21" s="292"/>
      <c r="W21" s="292"/>
      <c r="X21" s="292"/>
      <c r="Y21" s="259"/>
      <c r="Z21" s="259"/>
      <c r="AA21" s="259"/>
      <c r="AB21" s="245"/>
      <c r="AC21" s="246"/>
      <c r="AD21" s="246"/>
      <c r="AE21" s="247"/>
    </row>
    <row r="22" spans="1:37" s="124" customFormat="1" ht="26.25" customHeight="1" x14ac:dyDescent="0.2">
      <c r="A22" s="432">
        <v>3</v>
      </c>
      <c r="B22" s="432" t="s">
        <v>268</v>
      </c>
      <c r="C22" s="122" t="s">
        <v>269</v>
      </c>
      <c r="D22" s="433" t="s">
        <v>146</v>
      </c>
      <c r="E22" s="123"/>
      <c r="F22" s="123"/>
      <c r="G22" s="123"/>
      <c r="H22" s="123"/>
      <c r="I22" s="435" t="s">
        <v>168</v>
      </c>
      <c r="J22" s="432" t="s">
        <v>60</v>
      </c>
      <c r="K22" s="436">
        <v>1</v>
      </c>
      <c r="L22" s="288"/>
      <c r="M22" s="288"/>
      <c r="N22" s="292" t="e">
        <f>E22/E23</f>
        <v>#DIV/0!</v>
      </c>
      <c r="O22" s="292"/>
      <c r="P22" s="292"/>
      <c r="Q22" s="292" t="e">
        <f>F22/F23</f>
        <v>#DIV/0!</v>
      </c>
      <c r="R22" s="292"/>
      <c r="S22" s="292"/>
      <c r="T22" s="292" t="e">
        <f>G22/G23</f>
        <v>#DIV/0!</v>
      </c>
      <c r="U22" s="250" t="e">
        <f>G22/G23</f>
        <v>#DIV/0!</v>
      </c>
      <c r="V22" s="292"/>
      <c r="W22" s="292"/>
      <c r="X22" s="292" t="e">
        <f>H22/H23</f>
        <v>#DIV/0!</v>
      </c>
      <c r="Y22" s="289"/>
      <c r="Z22" s="289"/>
      <c r="AA22" s="289"/>
      <c r="AB22" s="289"/>
      <c r="AC22" s="289"/>
      <c r="AD22" s="289"/>
      <c r="AE22" s="289"/>
      <c r="AF22" s="126"/>
    </row>
    <row r="23" spans="1:37" s="124" customFormat="1" ht="26.25" customHeight="1" x14ac:dyDescent="0.2">
      <c r="A23" s="432"/>
      <c r="B23" s="432"/>
      <c r="C23" s="122" t="s">
        <v>270</v>
      </c>
      <c r="D23" s="434"/>
      <c r="E23" s="123"/>
      <c r="F23" s="123"/>
      <c r="G23" s="123"/>
      <c r="H23" s="123"/>
      <c r="I23" s="435"/>
      <c r="J23" s="432"/>
      <c r="K23" s="436"/>
      <c r="L23" s="288"/>
      <c r="M23" s="288"/>
      <c r="N23" s="292"/>
      <c r="O23" s="292"/>
      <c r="P23" s="292"/>
      <c r="Q23" s="292"/>
      <c r="R23" s="292"/>
      <c r="S23" s="292"/>
      <c r="T23" s="292"/>
      <c r="U23" s="251"/>
      <c r="V23" s="292"/>
      <c r="W23" s="292"/>
      <c r="X23" s="292"/>
      <c r="Y23" s="289"/>
      <c r="Z23" s="289"/>
      <c r="AA23" s="289"/>
      <c r="AB23" s="289"/>
      <c r="AC23" s="289"/>
      <c r="AD23" s="289"/>
      <c r="AE23" s="289"/>
      <c r="AF23" s="126"/>
    </row>
    <row r="24" spans="1:37" s="124" customFormat="1" ht="28.5" customHeight="1" x14ac:dyDescent="0.2">
      <c r="A24" s="432">
        <v>4</v>
      </c>
      <c r="B24" s="432" t="s">
        <v>271</v>
      </c>
      <c r="C24" s="122" t="s">
        <v>272</v>
      </c>
      <c r="D24" s="433" t="s">
        <v>146</v>
      </c>
      <c r="E24" s="123"/>
      <c r="F24" s="123"/>
      <c r="G24" s="123"/>
      <c r="H24" s="123"/>
      <c r="I24" s="435" t="s">
        <v>273</v>
      </c>
      <c r="J24" s="432" t="s">
        <v>60</v>
      </c>
      <c r="K24" s="436">
        <v>0.9</v>
      </c>
      <c r="L24" s="288"/>
      <c r="M24" s="288"/>
      <c r="N24" s="292" t="e">
        <f>+E24/E25</f>
        <v>#DIV/0!</v>
      </c>
      <c r="O24" s="292"/>
      <c r="P24" s="292"/>
      <c r="Q24" s="292" t="e">
        <f>F24/F25</f>
        <v>#DIV/0!</v>
      </c>
      <c r="R24" s="292"/>
      <c r="S24" s="292"/>
      <c r="T24" s="292"/>
      <c r="U24" s="250" t="e">
        <f>G24/G25</f>
        <v>#DIV/0!</v>
      </c>
      <c r="V24" s="292"/>
      <c r="W24" s="292"/>
      <c r="X24" s="292" t="e">
        <f>H24/H25</f>
        <v>#DIV/0!</v>
      </c>
      <c r="Y24" s="289"/>
      <c r="Z24" s="289"/>
      <c r="AA24" s="289"/>
      <c r="AB24" s="289"/>
      <c r="AC24" s="289"/>
      <c r="AD24" s="289"/>
      <c r="AE24" s="289"/>
      <c r="AF24" s="126"/>
    </row>
    <row r="25" spans="1:37" s="124" customFormat="1" ht="29.25" customHeight="1" x14ac:dyDescent="0.2">
      <c r="A25" s="432"/>
      <c r="B25" s="432"/>
      <c r="C25" s="122" t="s">
        <v>274</v>
      </c>
      <c r="D25" s="434"/>
      <c r="E25" s="123"/>
      <c r="F25" s="123"/>
      <c r="G25" s="123"/>
      <c r="H25" s="123"/>
      <c r="I25" s="435"/>
      <c r="J25" s="432"/>
      <c r="K25" s="436"/>
      <c r="L25" s="288"/>
      <c r="M25" s="288"/>
      <c r="N25" s="292"/>
      <c r="O25" s="292"/>
      <c r="P25" s="292"/>
      <c r="Q25" s="292"/>
      <c r="R25" s="292"/>
      <c r="S25" s="292"/>
      <c r="T25" s="292"/>
      <c r="U25" s="251"/>
      <c r="V25" s="292"/>
      <c r="W25" s="292"/>
      <c r="X25" s="292"/>
      <c r="Y25" s="289"/>
      <c r="Z25" s="289"/>
      <c r="AA25" s="289"/>
      <c r="AB25" s="289"/>
      <c r="AC25" s="289"/>
      <c r="AD25" s="289"/>
      <c r="AE25" s="289"/>
      <c r="AF25" s="126"/>
    </row>
    <row r="26" spans="1:37" s="127" customFormat="1" ht="25.5" customHeight="1" x14ac:dyDescent="0.2">
      <c r="A26" s="264" t="s">
        <v>40</v>
      </c>
      <c r="B26" s="264"/>
      <c r="C26" s="264"/>
      <c r="D26" s="451" t="s">
        <v>28</v>
      </c>
      <c r="E26" s="451"/>
      <c r="F26" s="451"/>
      <c r="G26" s="451"/>
      <c r="H26" s="451"/>
      <c r="I26" s="451"/>
      <c r="J26" s="264" t="s">
        <v>29</v>
      </c>
      <c r="K26" s="264"/>
      <c r="L26" s="264"/>
      <c r="M26" s="264"/>
      <c r="N26" s="264"/>
      <c r="O26" s="264"/>
      <c r="P26" s="264"/>
      <c r="Q26" s="264"/>
      <c r="R26" s="447">
        <v>0</v>
      </c>
      <c r="S26" s="447"/>
      <c r="T26" s="452">
        <f>R26/R27</f>
        <v>0</v>
      </c>
      <c r="U26" s="452"/>
      <c r="V26" s="452"/>
      <c r="W26" s="451" t="s">
        <v>31</v>
      </c>
      <c r="X26" s="451"/>
      <c r="Y26" s="451"/>
      <c r="Z26" s="451"/>
      <c r="AA26" s="451"/>
      <c r="AB26" s="451"/>
      <c r="AC26" s="441">
        <f>SUM(Z18:Z25)</f>
        <v>0</v>
      </c>
      <c r="AD26" s="442"/>
      <c r="AE26" s="443"/>
    </row>
    <row r="27" spans="1:37" s="127" customFormat="1" ht="24" customHeight="1" x14ac:dyDescent="0.2">
      <c r="A27" s="264"/>
      <c r="B27" s="264"/>
      <c r="C27" s="264"/>
      <c r="D27" s="451"/>
      <c r="E27" s="451"/>
      <c r="F27" s="451"/>
      <c r="G27" s="451"/>
      <c r="H27" s="451"/>
      <c r="I27" s="451"/>
      <c r="J27" s="264" t="s">
        <v>30</v>
      </c>
      <c r="K27" s="264"/>
      <c r="L27" s="264"/>
      <c r="M27" s="264"/>
      <c r="N27" s="264"/>
      <c r="O27" s="264"/>
      <c r="P27" s="264"/>
      <c r="Q27" s="264"/>
      <c r="R27" s="447">
        <v>4</v>
      </c>
      <c r="S27" s="447"/>
      <c r="T27" s="452"/>
      <c r="U27" s="452"/>
      <c r="V27" s="452"/>
      <c r="W27" s="451"/>
      <c r="X27" s="451"/>
      <c r="Y27" s="451"/>
      <c r="Z27" s="451"/>
      <c r="AA27" s="451"/>
      <c r="AB27" s="451"/>
      <c r="AC27" s="444"/>
      <c r="AD27" s="445"/>
      <c r="AE27" s="446"/>
    </row>
    <row r="28" spans="1:37" ht="23.25" customHeight="1" x14ac:dyDescent="0.2">
      <c r="A28" s="448" t="s">
        <v>17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9"/>
      <c r="AF28" s="128"/>
      <c r="AG28" s="128"/>
      <c r="AH28" s="128"/>
      <c r="AI28" s="128"/>
      <c r="AJ28" s="129"/>
      <c r="AK28" s="129"/>
    </row>
    <row r="29" spans="1:37" ht="30" customHeight="1" x14ac:dyDescent="0.2">
      <c r="A29" s="450" t="s">
        <v>0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128"/>
      <c r="AG29" s="128"/>
      <c r="AH29" s="128"/>
      <c r="AI29" s="129"/>
      <c r="AJ29" s="129"/>
      <c r="AK29" s="130"/>
    </row>
    <row r="30" spans="1:37" ht="15" customHeight="1" x14ac:dyDescent="0.2">
      <c r="A30" s="453" t="s">
        <v>262</v>
      </c>
      <c r="B30" s="453"/>
      <c r="C30" s="454" t="s">
        <v>348</v>
      </c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6"/>
      <c r="AF30" s="128"/>
      <c r="AG30" s="128"/>
      <c r="AH30" s="128"/>
      <c r="AI30" s="129"/>
      <c r="AJ30" s="129"/>
      <c r="AK30" s="130"/>
    </row>
    <row r="31" spans="1:37" ht="32.25" customHeight="1" x14ac:dyDescent="0.2">
      <c r="A31" s="453" t="s">
        <v>265</v>
      </c>
      <c r="B31" s="453" t="s">
        <v>265</v>
      </c>
      <c r="C31" s="454" t="s">
        <v>350</v>
      </c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6"/>
      <c r="AF31" s="128"/>
      <c r="AG31" s="128"/>
      <c r="AH31" s="128"/>
      <c r="AI31" s="129"/>
      <c r="AJ31" s="129"/>
      <c r="AK31" s="130"/>
    </row>
    <row r="32" spans="1:37" ht="15" customHeight="1" x14ac:dyDescent="0.2">
      <c r="A32" s="453" t="s">
        <v>268</v>
      </c>
      <c r="B32" s="453" t="s">
        <v>268</v>
      </c>
      <c r="C32" s="454" t="s">
        <v>349</v>
      </c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6"/>
      <c r="AF32" s="128"/>
      <c r="AG32" s="128"/>
      <c r="AH32" s="128"/>
      <c r="AI32" s="129"/>
      <c r="AJ32" s="129"/>
      <c r="AK32" s="130"/>
    </row>
    <row r="33" spans="1:37" ht="15" customHeight="1" x14ac:dyDescent="0.2">
      <c r="A33" s="453" t="s">
        <v>271</v>
      </c>
      <c r="B33" s="453" t="s">
        <v>271</v>
      </c>
      <c r="C33" s="454" t="s">
        <v>351</v>
      </c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6"/>
      <c r="AF33" s="131"/>
      <c r="AG33" s="131"/>
      <c r="AH33" s="131"/>
      <c r="AI33" s="131"/>
      <c r="AJ33" s="131"/>
      <c r="AK33" s="130"/>
    </row>
    <row r="34" spans="1:37" ht="30.75" hidden="1" customHeight="1" x14ac:dyDescent="0.2">
      <c r="A34" s="450" t="s">
        <v>18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128"/>
      <c r="AG34" s="128"/>
      <c r="AH34" s="128"/>
      <c r="AI34" s="128"/>
      <c r="AJ34" s="129"/>
      <c r="AK34" s="129"/>
    </row>
    <row r="35" spans="1:37" ht="54" hidden="1" customHeight="1" x14ac:dyDescent="0.2">
      <c r="A35" s="457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132"/>
      <c r="AG35" s="132"/>
      <c r="AH35" s="132"/>
      <c r="AI35" s="132"/>
      <c r="AJ35" s="132"/>
      <c r="AK35" s="132"/>
    </row>
    <row r="36" spans="1:37" x14ac:dyDescent="0.2">
      <c r="B36" s="133"/>
      <c r="C36" s="134"/>
      <c r="D36" s="134"/>
      <c r="E36" s="134"/>
      <c r="F36" s="134"/>
      <c r="G36" s="134"/>
      <c r="H36" s="134"/>
      <c r="I36" s="134"/>
      <c r="J36" s="134"/>
      <c r="K36" s="133"/>
      <c r="L36" s="134"/>
      <c r="M36" s="134"/>
      <c r="N36" s="134"/>
      <c r="O36" s="134"/>
      <c r="P36" s="134"/>
      <c r="Q36" s="201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</row>
    <row r="37" spans="1:37" s="5" customFormat="1" ht="11.25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02"/>
      <c r="R37" s="11"/>
      <c r="S37" s="11"/>
      <c r="T37" s="11"/>
      <c r="U37" s="11"/>
      <c r="V37" s="13"/>
      <c r="W37" s="11"/>
      <c r="X37" s="11"/>
      <c r="Y37" s="13"/>
      <c r="Z37" s="13"/>
      <c r="AA37" s="13"/>
      <c r="AB37" s="13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s="5" customFormat="1" ht="15" x14ac:dyDescent="0.2">
      <c r="B38" s="24"/>
      <c r="C38" s="28"/>
      <c r="D38" s="458"/>
      <c r="E38" s="458"/>
      <c r="F38" s="458"/>
      <c r="G38" s="458"/>
      <c r="H38" s="458"/>
      <c r="I38" s="21"/>
      <c r="J38" s="11"/>
      <c r="K38" s="12"/>
      <c r="L38" s="12"/>
      <c r="M38" s="12"/>
      <c r="N38" s="12"/>
      <c r="O38" s="12"/>
      <c r="P38" s="12"/>
      <c r="Q38" s="203"/>
      <c r="R38" s="12"/>
      <c r="S38" s="12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2"/>
      <c r="AG38" s="12"/>
      <c r="AH38" s="12"/>
      <c r="AI38" s="12"/>
      <c r="AJ38" s="12"/>
      <c r="AK38" s="12"/>
    </row>
    <row r="39" spans="1:37" s="5" customFormat="1" ht="15" customHeight="1" x14ac:dyDescent="0.2">
      <c r="B39" s="38" t="s">
        <v>19</v>
      </c>
      <c r="C39" s="135"/>
      <c r="D39" s="135"/>
      <c r="E39" s="256" t="s">
        <v>22</v>
      </c>
      <c r="F39" s="256"/>
      <c r="G39" s="256"/>
      <c r="H39" s="256"/>
      <c r="I39" s="135"/>
      <c r="J39" s="135"/>
      <c r="Q39" s="257" t="s">
        <v>23</v>
      </c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2"/>
      <c r="AG39" s="22"/>
      <c r="AH39" s="22"/>
      <c r="AI39" s="22"/>
      <c r="AJ39" s="22"/>
      <c r="AK39" s="22"/>
    </row>
    <row r="40" spans="1:37" s="5" customFormat="1" ht="11.25" x14ac:dyDescent="0.2">
      <c r="Q40" s="204"/>
      <c r="V40" s="4"/>
      <c r="Y40" s="4"/>
      <c r="Z40" s="4"/>
      <c r="AA40" s="4"/>
      <c r="AB40" s="4"/>
      <c r="AJ40" s="11"/>
    </row>
    <row r="41" spans="1:37" s="7" customFormat="1" hidden="1" x14ac:dyDescent="0.2">
      <c r="B41" s="8"/>
      <c r="C41" s="9"/>
      <c r="D41" s="9"/>
      <c r="E41" s="9"/>
      <c r="F41" s="9"/>
      <c r="G41" s="9"/>
      <c r="H41" s="9"/>
      <c r="I41" s="9"/>
      <c r="J41" s="9"/>
      <c r="K41" s="8"/>
      <c r="L41" s="9"/>
      <c r="M41" s="9"/>
      <c r="N41" s="9"/>
      <c r="O41" s="9"/>
      <c r="P41" s="9"/>
      <c r="Q41" s="205"/>
      <c r="AJ41" s="67"/>
    </row>
    <row r="42" spans="1:37" s="7" customFormat="1" hidden="1" x14ac:dyDescent="0.2">
      <c r="Q42" s="68"/>
      <c r="AJ42" s="67"/>
    </row>
    <row r="43" spans="1:37" s="7" customFormat="1" hidden="1" x14ac:dyDescent="0.2">
      <c r="Q43" s="68"/>
      <c r="V43" s="7">
        <f>8*12</f>
        <v>96</v>
      </c>
      <c r="AJ43" s="67"/>
    </row>
    <row r="47" spans="1:37" x14ac:dyDescent="0.2">
      <c r="D47" s="138"/>
    </row>
  </sheetData>
  <mergeCells count="137">
    <mergeCell ref="A33:B33"/>
    <mergeCell ref="C33:AE33"/>
    <mergeCell ref="A34:AE34"/>
    <mergeCell ref="A35:AE35"/>
    <mergeCell ref="D38:H38"/>
    <mergeCell ref="E39:H39"/>
    <mergeCell ref="Q39:AE39"/>
    <mergeCell ref="A30:B30"/>
    <mergeCell ref="C30:AE30"/>
    <mergeCell ref="A31:B31"/>
    <mergeCell ref="C31:AE31"/>
    <mergeCell ref="A32:B32"/>
    <mergeCell ref="C32:AE32"/>
    <mergeCell ref="AC26:AE27"/>
    <mergeCell ref="J27:Q27"/>
    <mergeCell ref="R27:S27"/>
    <mergeCell ref="P24:P25"/>
    <mergeCell ref="A28:AE28"/>
    <mergeCell ref="A29:B29"/>
    <mergeCell ref="C29:AE29"/>
    <mergeCell ref="A26:C27"/>
    <mergeCell ref="D26:I27"/>
    <mergeCell ref="J26:Q26"/>
    <mergeCell ref="R26:S26"/>
    <mergeCell ref="T26:V27"/>
    <mergeCell ref="W26:AB27"/>
    <mergeCell ref="A24:A25"/>
    <mergeCell ref="B24:B25"/>
    <mergeCell ref="D24:D25"/>
    <mergeCell ref="I24:I25"/>
    <mergeCell ref="J24:J25"/>
    <mergeCell ref="Y22:Y23"/>
    <mergeCell ref="Z22:Z23"/>
    <mergeCell ref="W24:W25"/>
    <mergeCell ref="X24:X25"/>
    <mergeCell ref="Y24:Y25"/>
    <mergeCell ref="Z24:Z25"/>
    <mergeCell ref="AA24:AA25"/>
    <mergeCell ref="AA22:AA23"/>
    <mergeCell ref="AB24:AE25"/>
    <mergeCell ref="AB22:AE23"/>
    <mergeCell ref="X22:X23"/>
    <mergeCell ref="V22:V23"/>
    <mergeCell ref="W22:W23"/>
    <mergeCell ref="L22:L23"/>
    <mergeCell ref="M22:M23"/>
    <mergeCell ref="N22:N23"/>
    <mergeCell ref="O22:O23"/>
    <mergeCell ref="P22:P23"/>
    <mergeCell ref="Q22:Q23"/>
    <mergeCell ref="K24:K25"/>
    <mergeCell ref="L24:L25"/>
    <mergeCell ref="M24:M25"/>
    <mergeCell ref="N24:N25"/>
    <mergeCell ref="O24:O25"/>
    <mergeCell ref="V24:V25"/>
    <mergeCell ref="R22:R23"/>
    <mergeCell ref="S22:S23"/>
    <mergeCell ref="T22:T23"/>
    <mergeCell ref="U22:U23"/>
    <mergeCell ref="Q24:Q25"/>
    <mergeCell ref="R24:R25"/>
    <mergeCell ref="S24:S25"/>
    <mergeCell ref="T24:T25"/>
    <mergeCell ref="U24:U25"/>
    <mergeCell ref="R18:R19"/>
    <mergeCell ref="S18:S19"/>
    <mergeCell ref="Y20:Y21"/>
    <mergeCell ref="Z20:Z21"/>
    <mergeCell ref="AA20:AA21"/>
    <mergeCell ref="AB20:AE21"/>
    <mergeCell ref="A22:A23"/>
    <mergeCell ref="B22:B23"/>
    <mergeCell ref="D22:D23"/>
    <mergeCell ref="I22:I23"/>
    <mergeCell ref="J22:J23"/>
    <mergeCell ref="K22:K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C16:C17"/>
    <mergeCell ref="D16:D17"/>
    <mergeCell ref="E16:E17"/>
    <mergeCell ref="F16:F17"/>
    <mergeCell ref="Z18:Z19"/>
    <mergeCell ref="AA18:AA19"/>
    <mergeCell ref="AB18:AE19"/>
    <mergeCell ref="A20:A21"/>
    <mergeCell ref="B20:B21"/>
    <mergeCell ref="D20:D21"/>
    <mergeCell ref="I20:I21"/>
    <mergeCell ref="J20:J21"/>
    <mergeCell ref="K20:K21"/>
    <mergeCell ref="L20:L21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B10:AE10"/>
    <mergeCell ref="A11:AE11"/>
    <mergeCell ref="A12:AE12"/>
    <mergeCell ref="A13:AE13"/>
    <mergeCell ref="A14:AE14"/>
    <mergeCell ref="A15:AE15"/>
    <mergeCell ref="Y16:AA16"/>
    <mergeCell ref="AB16:AE17"/>
    <mergeCell ref="A18:A19"/>
    <mergeCell ref="B18:B19"/>
    <mergeCell ref="D18:D19"/>
    <mergeCell ref="I18:I19"/>
    <mergeCell ref="J18:J19"/>
    <mergeCell ref="K18:K19"/>
    <mergeCell ref="L18:L19"/>
    <mergeCell ref="M18:M19"/>
    <mergeCell ref="G16:G17"/>
    <mergeCell ref="H16:H17"/>
    <mergeCell ref="I16:I17"/>
    <mergeCell ref="J16:J17"/>
    <mergeCell ref="K16:K17"/>
    <mergeCell ref="L16:X16"/>
    <mergeCell ref="A16:A17"/>
    <mergeCell ref="B16:B17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opLeftCell="A16" workbookViewId="0">
      <selection activeCell="C8" sqref="C8"/>
    </sheetView>
  </sheetViews>
  <sheetFormatPr baseColWidth="10" defaultColWidth="11.42578125" defaultRowHeight="15" x14ac:dyDescent="0.25"/>
  <cols>
    <col min="1" max="1" width="6.140625" customWidth="1"/>
    <col min="2" max="2" width="26.140625" style="2" customWidth="1"/>
    <col min="3" max="3" width="39.5703125" style="1" customWidth="1"/>
    <col min="4" max="8" width="5.28515625" style="1" customWidth="1"/>
    <col min="9" max="9" width="7" style="1" customWidth="1"/>
    <col min="10" max="10" width="6.140625" style="1" customWidth="1"/>
    <col min="11" max="11" width="5.28515625" style="2" customWidth="1"/>
    <col min="12" max="12" width="4" style="1" customWidth="1"/>
    <col min="13" max="15" width="3.42578125" style="1" customWidth="1"/>
    <col min="16" max="16" width="3.7109375" style="1" bestFit="1" customWidth="1"/>
    <col min="17" max="17" width="4.5703125" style="2" bestFit="1" customWidth="1"/>
    <col min="18" max="23" width="3.42578125" customWidth="1"/>
    <col min="24" max="24" width="4.85546875" customWidth="1"/>
    <col min="25" max="25" width="6.42578125" bestFit="1" customWidth="1"/>
    <col min="26" max="26" width="6.5703125" customWidth="1"/>
    <col min="27" max="27" width="8.28515625" customWidth="1"/>
    <col min="28" max="28" width="10.42578125" customWidth="1"/>
    <col min="29" max="29" width="10.7109375" customWidth="1"/>
    <col min="30" max="30" width="15.85546875" customWidth="1"/>
    <col min="31" max="31" width="8.28515625" customWidth="1"/>
    <col min="32" max="32" width="6.28515625" bestFit="1" customWidth="1"/>
    <col min="33" max="33" width="6" customWidth="1"/>
    <col min="34" max="34" width="6.85546875" customWidth="1"/>
    <col min="36" max="36" width="8.42578125" customWidth="1"/>
  </cols>
  <sheetData>
    <row r="1" spans="1:36" s="7" customFormat="1" ht="14.25" x14ac:dyDescent="0.2"/>
    <row r="2" spans="1:36" s="7" customFormat="1" ht="14.25" x14ac:dyDescent="0.2"/>
    <row r="3" spans="1:36" s="7" customFormat="1" ht="14.25" x14ac:dyDescent="0.2"/>
    <row r="4" spans="1:36" s="7" customFormat="1" ht="14.25" x14ac:dyDescent="0.2"/>
    <row r="5" spans="1:36" s="7" customFormat="1" ht="14.25" x14ac:dyDescent="0.2"/>
    <row r="6" spans="1:36" s="7" customFormat="1" ht="14.25" x14ac:dyDescent="0.2"/>
    <row r="7" spans="1:36" s="7" customFormat="1" ht="14.25" x14ac:dyDescent="0.2"/>
    <row r="8" spans="1:36" s="7" customFormat="1" ht="14.25" x14ac:dyDescent="0.2"/>
    <row r="9" spans="1:36" s="7" customFormat="1" ht="14.25" x14ac:dyDescent="0.2">
      <c r="C9" s="7" t="s">
        <v>275</v>
      </c>
      <c r="AJ9" s="44"/>
    </row>
    <row r="10" spans="1:36" s="5" customFormat="1" ht="15.75" customHeight="1" x14ac:dyDescent="0.25">
      <c r="B10" s="260" t="s">
        <v>38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3"/>
      <c r="AF10" s="23"/>
      <c r="AG10" s="23"/>
      <c r="AH10" s="23"/>
      <c r="AI10" s="23"/>
      <c r="AJ10" s="23"/>
    </row>
    <row r="11" spans="1:36" ht="15.75" x14ac:dyDescent="0.25">
      <c r="A11" s="261" t="s">
        <v>276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14"/>
      <c r="AF11" s="14"/>
      <c r="AG11" s="14"/>
      <c r="AH11" s="14"/>
      <c r="AI11" s="14"/>
      <c r="AJ11" s="14"/>
    </row>
    <row r="12" spans="1:36" ht="18" customHeight="1" x14ac:dyDescent="0.25">
      <c r="A12" s="262" t="s">
        <v>277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6"/>
      <c r="AF12" s="6"/>
      <c r="AG12" s="6"/>
      <c r="AH12" s="6"/>
      <c r="AI12" s="6"/>
      <c r="AJ12" s="6"/>
    </row>
    <row r="13" spans="1:36" ht="15.75" x14ac:dyDescent="0.25">
      <c r="A13" s="262" t="s">
        <v>278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6"/>
      <c r="AF13" s="6"/>
      <c r="AG13" s="6"/>
      <c r="AH13" s="6"/>
      <c r="AI13" s="6"/>
      <c r="AJ13" s="6"/>
    </row>
    <row r="14" spans="1:36" s="5" customFormat="1" ht="23.25" customHeight="1" x14ac:dyDescent="0.25">
      <c r="A14" s="262" t="s">
        <v>279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6"/>
      <c r="AF14" s="6"/>
      <c r="AG14" s="6"/>
      <c r="AH14" s="6"/>
      <c r="AI14" s="6"/>
      <c r="AJ14" s="6"/>
    </row>
    <row r="15" spans="1:36" s="5" customFormat="1" ht="23.25" customHeight="1" x14ac:dyDescent="0.25">
      <c r="A15" s="263" t="s">
        <v>143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6"/>
      <c r="AF15" s="6"/>
      <c r="AG15" s="6"/>
      <c r="AH15" s="6"/>
      <c r="AI15" s="6"/>
      <c r="AJ15" s="6"/>
    </row>
    <row r="16" spans="1:36" s="3" customFormat="1" ht="32.25" customHeight="1" x14ac:dyDescent="0.2">
      <c r="A16" s="264" t="s">
        <v>37</v>
      </c>
      <c r="B16" s="264" t="s">
        <v>0</v>
      </c>
      <c r="C16" s="264" t="s">
        <v>1</v>
      </c>
      <c r="D16" s="266" t="s">
        <v>39</v>
      </c>
      <c r="E16" s="266" t="s">
        <v>32</v>
      </c>
      <c r="F16" s="266" t="s">
        <v>33</v>
      </c>
      <c r="G16" s="266" t="s">
        <v>34</v>
      </c>
      <c r="H16" s="266" t="s">
        <v>35</v>
      </c>
      <c r="I16" s="266" t="s">
        <v>2</v>
      </c>
      <c r="J16" s="266" t="s">
        <v>3</v>
      </c>
      <c r="K16" s="266" t="s">
        <v>4</v>
      </c>
      <c r="L16" s="264" t="s">
        <v>21</v>
      </c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 t="s">
        <v>27</v>
      </c>
      <c r="Y16" s="264"/>
      <c r="Z16" s="264"/>
      <c r="AA16" s="265" t="s">
        <v>20</v>
      </c>
      <c r="AB16" s="265"/>
      <c r="AC16" s="265"/>
      <c r="AD16" s="265"/>
    </row>
    <row r="17" spans="1:36" s="3" customFormat="1" ht="117.75" customHeight="1" x14ac:dyDescent="0.2">
      <c r="A17" s="264"/>
      <c r="B17" s="264"/>
      <c r="C17" s="264"/>
      <c r="D17" s="266"/>
      <c r="E17" s="266"/>
      <c r="F17" s="266"/>
      <c r="G17" s="266"/>
      <c r="H17" s="266"/>
      <c r="I17" s="266"/>
      <c r="J17" s="266"/>
      <c r="K17" s="266"/>
      <c r="L17" s="37" t="s">
        <v>5</v>
      </c>
      <c r="M17" s="37" t="s">
        <v>6</v>
      </c>
      <c r="N17" s="37" t="s">
        <v>7</v>
      </c>
      <c r="O17" s="37" t="s">
        <v>8</v>
      </c>
      <c r="P17" s="37" t="s">
        <v>9</v>
      </c>
      <c r="Q17" s="37" t="s">
        <v>10</v>
      </c>
      <c r="R17" s="37" t="s">
        <v>11</v>
      </c>
      <c r="S17" s="37" t="s">
        <v>12</v>
      </c>
      <c r="T17" s="37" t="s">
        <v>13</v>
      </c>
      <c r="U17" s="37" t="s">
        <v>14</v>
      </c>
      <c r="V17" s="37" t="s">
        <v>15</v>
      </c>
      <c r="W17" s="37" t="s">
        <v>16</v>
      </c>
      <c r="X17" s="37" t="s">
        <v>24</v>
      </c>
      <c r="Y17" s="37" t="s">
        <v>25</v>
      </c>
      <c r="Z17" s="37" t="s">
        <v>26</v>
      </c>
      <c r="AA17" s="265"/>
      <c r="AB17" s="265"/>
      <c r="AC17" s="265"/>
      <c r="AD17" s="265"/>
    </row>
    <row r="18" spans="1:36" s="39" customFormat="1" ht="27" customHeight="1" x14ac:dyDescent="0.2">
      <c r="A18" s="269">
        <v>1</v>
      </c>
      <c r="B18" s="269" t="s">
        <v>280</v>
      </c>
      <c r="C18" s="36" t="s">
        <v>281</v>
      </c>
      <c r="D18" s="270">
        <v>1</v>
      </c>
      <c r="E18" s="36"/>
      <c r="F18" s="36"/>
      <c r="G18" s="36"/>
      <c r="H18" s="36"/>
      <c r="I18" s="269" t="s">
        <v>47</v>
      </c>
      <c r="J18" s="269" t="s">
        <v>282</v>
      </c>
      <c r="K18" s="275">
        <v>0.2</v>
      </c>
      <c r="L18" s="288"/>
      <c r="M18" s="288"/>
      <c r="N18" s="292" t="e">
        <f>E18/E19</f>
        <v>#DIV/0!</v>
      </c>
      <c r="O18" s="292"/>
      <c r="P18" s="292"/>
      <c r="Q18" s="292" t="e">
        <f>F18/F19</f>
        <v>#DIV/0!</v>
      </c>
      <c r="R18" s="292"/>
      <c r="S18" s="292"/>
      <c r="T18" s="292" t="e">
        <f>G18/G19</f>
        <v>#DIV/0!</v>
      </c>
      <c r="U18" s="292"/>
      <c r="V18" s="292"/>
      <c r="W18" s="292" t="e">
        <f>H18/H19</f>
        <v>#DIV/0!</v>
      </c>
      <c r="X18" s="289">
        <v>20</v>
      </c>
      <c r="Y18" s="289"/>
      <c r="Z18" s="289"/>
      <c r="AA18" s="303"/>
      <c r="AB18" s="459"/>
      <c r="AC18" s="459"/>
      <c r="AD18" s="460"/>
    </row>
    <row r="19" spans="1:36" s="39" customFormat="1" ht="50.25" customHeight="1" x14ac:dyDescent="0.2">
      <c r="A19" s="269"/>
      <c r="B19" s="269"/>
      <c r="C19" s="36" t="s">
        <v>283</v>
      </c>
      <c r="D19" s="271"/>
      <c r="E19" s="36"/>
      <c r="F19" s="36"/>
      <c r="G19" s="36"/>
      <c r="H19" s="36"/>
      <c r="I19" s="269"/>
      <c r="J19" s="269"/>
      <c r="K19" s="275"/>
      <c r="L19" s="288"/>
      <c r="M19" s="288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89"/>
      <c r="Y19" s="289"/>
      <c r="Z19" s="289"/>
      <c r="AA19" s="461"/>
      <c r="AB19" s="462"/>
      <c r="AC19" s="462"/>
      <c r="AD19" s="463"/>
    </row>
    <row r="20" spans="1:36" s="39" customFormat="1" ht="27" customHeight="1" x14ac:dyDescent="0.2">
      <c r="A20" s="291">
        <f>A18+1</f>
        <v>2</v>
      </c>
      <c r="B20" s="269" t="s">
        <v>284</v>
      </c>
      <c r="C20" s="36" t="s">
        <v>285</v>
      </c>
      <c r="D20" s="270">
        <v>2</v>
      </c>
      <c r="E20" s="36"/>
      <c r="F20" s="36"/>
      <c r="G20" s="36"/>
      <c r="H20" s="36"/>
      <c r="I20" s="269" t="s">
        <v>286</v>
      </c>
      <c r="J20" s="269" t="s">
        <v>282</v>
      </c>
      <c r="K20" s="275">
        <v>0.9</v>
      </c>
      <c r="L20" s="288"/>
      <c r="M20" s="288"/>
      <c r="N20" s="292" t="e">
        <f>E20/E21</f>
        <v>#DIV/0!</v>
      </c>
      <c r="O20" s="292"/>
      <c r="P20" s="292"/>
      <c r="Q20" s="292" t="e">
        <f>F20/F21</f>
        <v>#DIV/0!</v>
      </c>
      <c r="R20" s="292"/>
      <c r="S20" s="292"/>
      <c r="T20" s="292" t="e">
        <f t="shared" ref="T20" si="0">G20/G21</f>
        <v>#DIV/0!</v>
      </c>
      <c r="U20" s="292"/>
      <c r="V20" s="292"/>
      <c r="W20" s="292" t="e">
        <f t="shared" ref="W20" si="1">H20/H21</f>
        <v>#DIV/0!</v>
      </c>
      <c r="X20" s="289">
        <v>20</v>
      </c>
      <c r="Y20" s="289"/>
      <c r="Z20" s="289"/>
      <c r="AA20" s="289"/>
      <c r="AB20" s="289"/>
      <c r="AC20" s="289"/>
      <c r="AD20" s="289"/>
    </row>
    <row r="21" spans="1:36" s="39" customFormat="1" ht="26.25" customHeight="1" x14ac:dyDescent="0.2">
      <c r="A21" s="291"/>
      <c r="B21" s="269"/>
      <c r="C21" s="36" t="s">
        <v>287</v>
      </c>
      <c r="D21" s="271"/>
      <c r="E21" s="36"/>
      <c r="F21" s="36"/>
      <c r="G21" s="36"/>
      <c r="H21" s="36"/>
      <c r="I21" s="269"/>
      <c r="J21" s="269"/>
      <c r="K21" s="275"/>
      <c r="L21" s="288"/>
      <c r="M21" s="288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89"/>
      <c r="Y21" s="289"/>
      <c r="Z21" s="289"/>
      <c r="AA21" s="289"/>
      <c r="AB21" s="289"/>
      <c r="AC21" s="289"/>
      <c r="AD21" s="289"/>
    </row>
    <row r="22" spans="1:36" s="39" customFormat="1" ht="27.75" customHeight="1" x14ac:dyDescent="0.2">
      <c r="A22" s="464">
        <f t="shared" ref="A22" si="2">A20+1</f>
        <v>3</v>
      </c>
      <c r="B22" s="290" t="s">
        <v>288</v>
      </c>
      <c r="C22" s="36" t="s">
        <v>289</v>
      </c>
      <c r="D22" s="270">
        <v>3</v>
      </c>
      <c r="E22" s="36"/>
      <c r="F22" s="36"/>
      <c r="G22" s="36"/>
      <c r="H22" s="36"/>
      <c r="I22" s="269" t="s">
        <v>47</v>
      </c>
      <c r="J22" s="269" t="s">
        <v>282</v>
      </c>
      <c r="K22" s="275">
        <v>0.8</v>
      </c>
      <c r="L22" s="288"/>
      <c r="M22" s="288"/>
      <c r="N22" s="292" t="e">
        <f>E22/E23</f>
        <v>#DIV/0!</v>
      </c>
      <c r="O22" s="292"/>
      <c r="P22" s="292"/>
      <c r="Q22" s="292" t="e">
        <f>F22/F23</f>
        <v>#DIV/0!</v>
      </c>
      <c r="R22" s="292"/>
      <c r="S22" s="292"/>
      <c r="T22" s="292" t="e">
        <f t="shared" ref="T22" si="3">G22/G23</f>
        <v>#DIV/0!</v>
      </c>
      <c r="U22" s="292"/>
      <c r="V22" s="292"/>
      <c r="W22" s="292" t="e">
        <f t="shared" ref="W22" si="4">H22/H23</f>
        <v>#DIV/0!</v>
      </c>
      <c r="X22" s="289">
        <v>30</v>
      </c>
      <c r="Y22" s="289"/>
      <c r="Z22" s="289"/>
      <c r="AA22" s="289"/>
      <c r="AB22" s="289"/>
      <c r="AC22" s="289"/>
      <c r="AD22" s="289"/>
      <c r="AE22" s="40"/>
    </row>
    <row r="23" spans="1:36" s="39" customFormat="1" ht="25.5" customHeight="1" x14ac:dyDescent="0.2">
      <c r="A23" s="464"/>
      <c r="B23" s="290"/>
      <c r="C23" s="36" t="s">
        <v>290</v>
      </c>
      <c r="D23" s="271"/>
      <c r="E23" s="36"/>
      <c r="F23" s="36"/>
      <c r="G23" s="36"/>
      <c r="H23" s="36"/>
      <c r="I23" s="269"/>
      <c r="J23" s="269"/>
      <c r="K23" s="275"/>
      <c r="L23" s="288"/>
      <c r="M23" s="288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89"/>
      <c r="Y23" s="289"/>
      <c r="Z23" s="289"/>
      <c r="AA23" s="289"/>
      <c r="AB23" s="289"/>
      <c r="AC23" s="289"/>
      <c r="AD23" s="289"/>
      <c r="AE23" s="40"/>
    </row>
    <row r="24" spans="1:36" s="39" customFormat="1" ht="26.25" customHeight="1" x14ac:dyDescent="0.2">
      <c r="A24" s="464">
        <f t="shared" ref="A24" si="5">A22+1</f>
        <v>4</v>
      </c>
      <c r="B24" s="290" t="s">
        <v>291</v>
      </c>
      <c r="C24" s="36" t="s">
        <v>292</v>
      </c>
      <c r="D24" s="270">
        <v>3</v>
      </c>
      <c r="E24" s="36"/>
      <c r="F24" s="36"/>
      <c r="G24" s="36"/>
      <c r="H24" s="36"/>
      <c r="I24" s="269" t="s">
        <v>47</v>
      </c>
      <c r="J24" s="269" t="s">
        <v>282</v>
      </c>
      <c r="K24" s="275">
        <v>0.8</v>
      </c>
      <c r="L24" s="288"/>
      <c r="M24" s="288"/>
      <c r="N24" s="292" t="e">
        <f>E24/E25</f>
        <v>#DIV/0!</v>
      </c>
      <c r="O24" s="292"/>
      <c r="P24" s="292"/>
      <c r="Q24" s="292" t="e">
        <f>F24/F25</f>
        <v>#DIV/0!</v>
      </c>
      <c r="R24" s="292"/>
      <c r="S24" s="292"/>
      <c r="T24" s="292" t="e">
        <f t="shared" ref="T24" si="6">G24/G25</f>
        <v>#DIV/0!</v>
      </c>
      <c r="U24" s="292"/>
      <c r="V24" s="292"/>
      <c r="W24" s="292" t="e">
        <f t="shared" ref="W24" si="7">H24/H25</f>
        <v>#DIV/0!</v>
      </c>
      <c r="X24" s="289">
        <v>30</v>
      </c>
      <c r="Y24" s="289"/>
      <c r="Z24" s="289"/>
      <c r="AA24" s="289"/>
      <c r="AB24" s="289"/>
      <c r="AC24" s="289"/>
      <c r="AD24" s="289"/>
      <c r="AE24" s="40"/>
    </row>
    <row r="25" spans="1:36" s="39" customFormat="1" ht="26.25" customHeight="1" x14ac:dyDescent="0.2">
      <c r="A25" s="464"/>
      <c r="B25" s="290"/>
      <c r="C25" s="36" t="s">
        <v>293</v>
      </c>
      <c r="D25" s="271"/>
      <c r="E25" s="36"/>
      <c r="F25" s="36"/>
      <c r="G25" s="36"/>
      <c r="H25" s="36"/>
      <c r="I25" s="269"/>
      <c r="J25" s="269"/>
      <c r="K25" s="275"/>
      <c r="L25" s="288"/>
      <c r="M25" s="288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89"/>
      <c r="Y25" s="289"/>
      <c r="Z25" s="289"/>
      <c r="AA25" s="289"/>
      <c r="AB25" s="289"/>
      <c r="AC25" s="289"/>
      <c r="AD25" s="289"/>
      <c r="AE25" s="40"/>
    </row>
    <row r="26" spans="1:36" s="10" customFormat="1" ht="33.75" customHeight="1" x14ac:dyDescent="0.25">
      <c r="A26" s="229" t="s">
        <v>40</v>
      </c>
      <c r="B26" s="229"/>
      <c r="C26" s="229"/>
      <c r="D26" s="230" t="s">
        <v>28</v>
      </c>
      <c r="E26" s="230"/>
      <c r="F26" s="230"/>
      <c r="G26" s="230"/>
      <c r="H26" s="230"/>
      <c r="I26" s="230"/>
      <c r="J26" s="229" t="s">
        <v>29</v>
      </c>
      <c r="K26" s="229"/>
      <c r="L26" s="229"/>
      <c r="M26" s="229"/>
      <c r="N26" s="229"/>
      <c r="O26" s="229"/>
      <c r="P26" s="229"/>
      <c r="Q26" s="229"/>
      <c r="R26" s="234">
        <v>0</v>
      </c>
      <c r="S26" s="234"/>
      <c r="T26" s="235">
        <f>R26/R27</f>
        <v>0</v>
      </c>
      <c r="U26" s="235"/>
      <c r="V26" s="230" t="s">
        <v>31</v>
      </c>
      <c r="W26" s="230"/>
      <c r="X26" s="230"/>
      <c r="Y26" s="230"/>
      <c r="Z26" s="230"/>
      <c r="AA26" s="230"/>
      <c r="AB26" s="295">
        <f>SUM(Y18:Y25)</f>
        <v>0</v>
      </c>
      <c r="AC26" s="296"/>
      <c r="AD26" s="297"/>
    </row>
    <row r="27" spans="1:36" s="10" customFormat="1" ht="33.75" customHeight="1" x14ac:dyDescent="0.25">
      <c r="A27" s="229"/>
      <c r="B27" s="229"/>
      <c r="C27" s="229"/>
      <c r="D27" s="230"/>
      <c r="E27" s="230"/>
      <c r="F27" s="230"/>
      <c r="G27" s="230"/>
      <c r="H27" s="230"/>
      <c r="I27" s="230"/>
      <c r="J27" s="229" t="s">
        <v>30</v>
      </c>
      <c r="K27" s="229"/>
      <c r="L27" s="229"/>
      <c r="M27" s="229"/>
      <c r="N27" s="229"/>
      <c r="O27" s="229"/>
      <c r="P27" s="229"/>
      <c r="Q27" s="229"/>
      <c r="R27" s="234">
        <v>4</v>
      </c>
      <c r="S27" s="234"/>
      <c r="T27" s="235"/>
      <c r="U27" s="235"/>
      <c r="V27" s="230"/>
      <c r="W27" s="230"/>
      <c r="X27" s="230"/>
      <c r="Y27" s="230"/>
      <c r="Z27" s="230"/>
      <c r="AA27" s="230"/>
      <c r="AB27" s="298"/>
      <c r="AC27" s="299"/>
      <c r="AD27" s="300"/>
    </row>
    <row r="28" spans="1:36" ht="23.25" customHeight="1" x14ac:dyDescent="0.25">
      <c r="A28" s="301" t="s">
        <v>17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2"/>
      <c r="AE28" s="15"/>
      <c r="AF28" s="15"/>
      <c r="AG28" s="15"/>
      <c r="AH28" s="15"/>
      <c r="AI28" s="16"/>
      <c r="AJ28" s="16"/>
    </row>
    <row r="29" spans="1:36" ht="30" customHeight="1" x14ac:dyDescent="0.25">
      <c r="A29" s="223" t="s">
        <v>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15"/>
      <c r="AF29" s="15"/>
      <c r="AG29" s="15"/>
      <c r="AH29" s="16"/>
      <c r="AI29" s="16"/>
      <c r="AJ29" s="17"/>
    </row>
    <row r="30" spans="1:36" ht="29.25" customHeight="1" x14ac:dyDescent="0.25">
      <c r="A30" s="351" t="s">
        <v>280</v>
      </c>
      <c r="B30" s="353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139"/>
      <c r="AF30" s="15"/>
      <c r="AG30" s="15"/>
      <c r="AH30" s="16"/>
      <c r="AI30" s="16"/>
      <c r="AJ30" s="17"/>
    </row>
    <row r="31" spans="1:36" ht="28.5" customHeight="1" x14ac:dyDescent="0.25">
      <c r="A31" s="351" t="s">
        <v>284</v>
      </c>
      <c r="B31" s="353"/>
      <c r="C31" s="466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8"/>
      <c r="AE31" s="139"/>
      <c r="AF31" s="15"/>
      <c r="AG31" s="15"/>
      <c r="AH31" s="16"/>
      <c r="AI31" s="16"/>
      <c r="AJ31" s="17"/>
    </row>
    <row r="32" spans="1:36" ht="30" customHeight="1" x14ac:dyDescent="0.25">
      <c r="A32" s="351" t="s">
        <v>288</v>
      </c>
      <c r="B32" s="353"/>
      <c r="C32" s="466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8"/>
      <c r="AE32" s="15"/>
      <c r="AF32" s="15"/>
      <c r="AG32" s="15"/>
      <c r="AH32" s="16"/>
      <c r="AI32" s="16"/>
      <c r="AJ32" s="17"/>
    </row>
    <row r="33" spans="1:36" ht="30" customHeight="1" x14ac:dyDescent="0.25">
      <c r="A33" s="351" t="s">
        <v>291</v>
      </c>
      <c r="B33" s="353"/>
      <c r="C33" s="469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1"/>
      <c r="AE33" s="15"/>
      <c r="AF33" s="15"/>
      <c r="AG33" s="15"/>
      <c r="AH33" s="16"/>
      <c r="AI33" s="16"/>
      <c r="AJ33" s="17"/>
    </row>
    <row r="34" spans="1:36" ht="16.5" customHeight="1" x14ac:dyDescent="0.25">
      <c r="A34" s="223" t="s">
        <v>18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15"/>
      <c r="AF34" s="15"/>
      <c r="AG34" s="15"/>
      <c r="AH34" s="15"/>
      <c r="AI34" s="16"/>
      <c r="AJ34" s="16"/>
    </row>
    <row r="35" spans="1:36" ht="27" customHeight="1" x14ac:dyDescent="0.25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18"/>
      <c r="AF35" s="18"/>
      <c r="AG35" s="18"/>
      <c r="AH35" s="18"/>
      <c r="AI35" s="18"/>
      <c r="AJ35" s="18"/>
    </row>
    <row r="36" spans="1:36" x14ac:dyDescent="0.25">
      <c r="B36" s="19"/>
      <c r="C36" s="20"/>
      <c r="D36" s="20"/>
      <c r="E36" s="20"/>
      <c r="F36" s="20"/>
      <c r="G36" s="20"/>
      <c r="H36" s="20"/>
      <c r="I36" s="20"/>
      <c r="J36" s="20"/>
      <c r="K36" s="19"/>
      <c r="L36" s="20"/>
      <c r="M36" s="20"/>
      <c r="N36" s="20"/>
      <c r="O36" s="20"/>
      <c r="P36" s="20"/>
      <c r="Q36" s="19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5" customFormat="1" ht="11.25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3"/>
      <c r="V37" s="11"/>
      <c r="W37" s="11"/>
      <c r="X37" s="13"/>
      <c r="Y37" s="13"/>
      <c r="Z37" s="13"/>
      <c r="AA37" s="13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s="5" customFormat="1" x14ac:dyDescent="0.2">
      <c r="B38" s="24"/>
      <c r="C38" s="25"/>
      <c r="D38" s="28"/>
      <c r="E38" s="28"/>
      <c r="F38" s="28"/>
      <c r="G38" s="28"/>
      <c r="H38" s="28"/>
      <c r="I38" s="21"/>
      <c r="J38" s="26"/>
      <c r="K38" s="27"/>
      <c r="L38" s="27"/>
      <c r="M38" s="27"/>
      <c r="N38" s="27"/>
      <c r="O38" s="27"/>
      <c r="P38" s="27"/>
      <c r="Q38" s="27"/>
      <c r="R38" s="27"/>
      <c r="S38" s="12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2"/>
      <c r="AF38" s="12"/>
      <c r="AG38" s="12"/>
      <c r="AH38" s="12"/>
      <c r="AI38" s="12"/>
      <c r="AJ38" s="12"/>
    </row>
    <row r="39" spans="1:36" s="5" customFormat="1" ht="15" customHeight="1" x14ac:dyDescent="0.2">
      <c r="B39" s="255" t="s">
        <v>19</v>
      </c>
      <c r="C39" s="255"/>
      <c r="D39" s="255"/>
      <c r="E39" s="255"/>
      <c r="F39" s="255"/>
      <c r="G39" s="255"/>
      <c r="H39" s="255"/>
      <c r="I39" s="255"/>
      <c r="J39" s="11"/>
      <c r="K39" s="255" t="s">
        <v>22</v>
      </c>
      <c r="L39" s="255"/>
      <c r="M39" s="255"/>
      <c r="N39" s="255"/>
      <c r="O39" s="255"/>
      <c r="P39" s="255"/>
      <c r="Q39" s="257" t="s">
        <v>23</v>
      </c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2"/>
      <c r="AF39" s="22"/>
      <c r="AG39" s="22"/>
      <c r="AH39" s="22"/>
      <c r="AI39" s="22"/>
      <c r="AJ39" s="22"/>
    </row>
    <row r="40" spans="1:36" s="5" customFormat="1" ht="11.25" x14ac:dyDescent="0.2">
      <c r="U40" s="4"/>
      <c r="X40" s="4"/>
      <c r="Y40" s="4"/>
      <c r="Z40" s="4"/>
      <c r="AA40" s="4"/>
      <c r="AI40" s="11"/>
    </row>
    <row r="41" spans="1:36" s="7" customFormat="1" ht="14.25" x14ac:dyDescent="0.2">
      <c r="B41" s="8"/>
      <c r="C41" s="9"/>
      <c r="D41" s="9"/>
      <c r="E41" s="9"/>
      <c r="F41" s="9"/>
      <c r="G41" s="9"/>
      <c r="H41" s="9"/>
      <c r="I41" s="9"/>
      <c r="J41" s="9"/>
      <c r="K41" s="8"/>
      <c r="L41" s="9"/>
      <c r="M41" s="9"/>
      <c r="N41" s="9"/>
      <c r="O41" s="9"/>
      <c r="P41" s="9"/>
      <c r="Q41" s="8"/>
      <c r="AI41" s="67"/>
    </row>
    <row r="42" spans="1:36" s="7" customFormat="1" ht="14.25" x14ac:dyDescent="0.2">
      <c r="AI42" s="67"/>
    </row>
    <row r="43" spans="1:36" s="7" customFormat="1" ht="14.25" x14ac:dyDescent="0.2">
      <c r="AI43" s="67"/>
    </row>
  </sheetData>
  <mergeCells count="133">
    <mergeCell ref="N24:N25"/>
    <mergeCell ref="O24:O25"/>
    <mergeCell ref="A34:AD34"/>
    <mergeCell ref="A35:AD35"/>
    <mergeCell ref="B39:I39"/>
    <mergeCell ref="K39:P39"/>
    <mergeCell ref="Q39:AD39"/>
    <mergeCell ref="A31:B31"/>
    <mergeCell ref="C31:AD31"/>
    <mergeCell ref="A32:B32"/>
    <mergeCell ref="C32:AD32"/>
    <mergeCell ref="A33:B33"/>
    <mergeCell ref="C33:AD33"/>
    <mergeCell ref="P22:P23"/>
    <mergeCell ref="Q22:Q23"/>
    <mergeCell ref="R27:S27"/>
    <mergeCell ref="A28:AD28"/>
    <mergeCell ref="A29:B29"/>
    <mergeCell ref="C29:AD29"/>
    <mergeCell ref="A30:B30"/>
    <mergeCell ref="C30:AD30"/>
    <mergeCell ref="Z24:Z25"/>
    <mergeCell ref="AA24:AD25"/>
    <mergeCell ref="A26:C27"/>
    <mergeCell ref="D26:I27"/>
    <mergeCell ref="J26:Q26"/>
    <mergeCell ref="R26:S26"/>
    <mergeCell ref="T26:U27"/>
    <mergeCell ref="V26:AA27"/>
    <mergeCell ref="AB26:AD27"/>
    <mergeCell ref="J27:Q27"/>
    <mergeCell ref="T24:T25"/>
    <mergeCell ref="U24:U25"/>
    <mergeCell ref="V24:V25"/>
    <mergeCell ref="W24:W25"/>
    <mergeCell ref="X24:X25"/>
    <mergeCell ref="Y24:Y25"/>
    <mergeCell ref="R20:R21"/>
    <mergeCell ref="S20:S21"/>
    <mergeCell ref="P24:P25"/>
    <mergeCell ref="Q24:Q25"/>
    <mergeCell ref="R24:R25"/>
    <mergeCell ref="S24:S25"/>
    <mergeCell ref="Z22:Z23"/>
    <mergeCell ref="AA22:AD23"/>
    <mergeCell ref="A24:A25"/>
    <mergeCell ref="B24:B25"/>
    <mergeCell ref="D24:D25"/>
    <mergeCell ref="I24:I25"/>
    <mergeCell ref="J24:J25"/>
    <mergeCell ref="K24:K25"/>
    <mergeCell ref="L24:L25"/>
    <mergeCell ref="M24:M25"/>
    <mergeCell ref="T22:T23"/>
    <mergeCell ref="U22:U23"/>
    <mergeCell ref="V22:V23"/>
    <mergeCell ref="W22:W23"/>
    <mergeCell ref="X22:X23"/>
    <mergeCell ref="Y22:Y23"/>
    <mergeCell ref="N22:N23"/>
    <mergeCell ref="O22:O23"/>
    <mergeCell ref="R18:R19"/>
    <mergeCell ref="S18:S19"/>
    <mergeCell ref="R22:R23"/>
    <mergeCell ref="S22:S23"/>
    <mergeCell ref="Z20:Z21"/>
    <mergeCell ref="AA20:AD21"/>
    <mergeCell ref="A22:A23"/>
    <mergeCell ref="B22:B23"/>
    <mergeCell ref="D22:D23"/>
    <mergeCell ref="I22:I23"/>
    <mergeCell ref="J22:J23"/>
    <mergeCell ref="K22:K23"/>
    <mergeCell ref="L22:L23"/>
    <mergeCell ref="M22:M23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C16:C17"/>
    <mergeCell ref="D16:D17"/>
    <mergeCell ref="E16:E17"/>
    <mergeCell ref="F16:F17"/>
    <mergeCell ref="Z18:Z19"/>
    <mergeCell ref="AA18:AD19"/>
    <mergeCell ref="A20:A21"/>
    <mergeCell ref="B20:B21"/>
    <mergeCell ref="D20:D21"/>
    <mergeCell ref="I20:I21"/>
    <mergeCell ref="J20:J21"/>
    <mergeCell ref="K20:K21"/>
    <mergeCell ref="L20:L21"/>
    <mergeCell ref="M20:M21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B10:AD10"/>
    <mergeCell ref="A11:AD11"/>
    <mergeCell ref="A12:AD12"/>
    <mergeCell ref="A13:AD13"/>
    <mergeCell ref="A14:AD14"/>
    <mergeCell ref="A15:AD15"/>
    <mergeCell ref="X16:Z16"/>
    <mergeCell ref="AA16:AD17"/>
    <mergeCell ref="A18:A19"/>
    <mergeCell ref="B18:B19"/>
    <mergeCell ref="D18:D19"/>
    <mergeCell ref="I18:I19"/>
    <mergeCell ref="J18:J19"/>
    <mergeCell ref="K18:K19"/>
    <mergeCell ref="L18:L19"/>
    <mergeCell ref="M18:M19"/>
    <mergeCell ref="G16:G17"/>
    <mergeCell ref="H16:H17"/>
    <mergeCell ref="I16:I17"/>
    <mergeCell ref="J16:J17"/>
    <mergeCell ref="K16:K17"/>
    <mergeCell ref="L16:W16"/>
    <mergeCell ref="A16:A17"/>
    <mergeCell ref="B16:B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PLANEACION2</cp:lastModifiedBy>
  <cp:lastPrinted>2017-09-20T20:09:09Z</cp:lastPrinted>
  <dcterms:created xsi:type="dcterms:W3CDTF">2009-03-17T13:35:52Z</dcterms:created>
  <dcterms:modified xsi:type="dcterms:W3CDTF">2018-02-02T20:05:02Z</dcterms:modified>
</cp:coreProperties>
</file>