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Procedimientos Comite  Gestión y Desempeño 5 abril 2021 def\M2P5-10 Procedimeinto  Cierre Fiscal y Control Fiscal Interno AE-CF y CFI\"/>
    </mc:Choice>
  </mc:AlternateContent>
  <xr:revisionPtr revIDLastSave="0" documentId="13_ncr:1_{4C7FD514-A084-4603-84C3-54143E07CD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04 CONCEJO Y PERSONERIA" sheetId="16" r:id="rId1"/>
    <sheet name="Anexo 04 MUNICIPIOS" sheetId="11" r:id="rId2"/>
    <sheet name="Anexo 04 EST. PUBLICO " sheetId="12" r:id="rId3"/>
    <sheet name="Anexo 04 HOSPITALES" sheetId="8" r:id="rId4"/>
    <sheet name="Anexo 04 E.I.C." sheetId="9" r:id="rId5"/>
    <sheet name="Anexo 04 DEPARTAMENTO" sheetId="14" r:id="rId6"/>
  </sheets>
  <definedNames>
    <definedName name="_xlnm.Print_Area" localSheetId="4">'Anexo 04 E.I.C.'!$L$1:$T$31</definedName>
    <definedName name="_xlnm.Print_Area" localSheetId="3">'Anexo 04 HOSPITALES'!$L$1:$T$31</definedName>
  </definedNames>
  <calcPr calcId="191029"/>
</workbook>
</file>

<file path=xl/calcChain.xml><?xml version="1.0" encoding="utf-8"?>
<calcChain xmlns="http://schemas.openxmlformats.org/spreadsheetml/2006/main">
  <c r="D34" i="16" l="1"/>
  <c r="N23" i="16"/>
  <c r="U14" i="14" l="1"/>
  <c r="U15" i="14"/>
  <c r="U17" i="14"/>
  <c r="U18" i="14"/>
  <c r="U19" i="14"/>
  <c r="U20" i="14"/>
  <c r="U21" i="14"/>
  <c r="U22" i="14"/>
  <c r="U23" i="14"/>
  <c r="U24" i="14"/>
  <c r="U26" i="14"/>
  <c r="U27" i="14"/>
  <c r="U29" i="14"/>
  <c r="U30" i="14"/>
  <c r="U31" i="14"/>
  <c r="U32" i="14"/>
  <c r="U33" i="14"/>
  <c r="U34" i="14"/>
  <c r="U35" i="14"/>
  <c r="U36" i="14"/>
  <c r="Q36" i="14"/>
  <c r="Q35" i="14"/>
  <c r="Q34" i="14"/>
  <c r="Q33" i="14"/>
  <c r="Q32" i="14"/>
  <c r="Q31" i="14"/>
  <c r="Q30" i="14"/>
  <c r="Q29" i="14"/>
  <c r="P28" i="14"/>
  <c r="Q28" i="14" s="1"/>
  <c r="O28" i="14"/>
  <c r="Q27" i="14"/>
  <c r="Q26" i="14"/>
  <c r="P25" i="14"/>
  <c r="O25" i="14"/>
  <c r="Q25" i="14" s="1"/>
  <c r="Q24" i="14"/>
  <c r="Q23" i="14"/>
  <c r="Q22" i="14"/>
  <c r="Q21" i="14"/>
  <c r="Q20" i="14"/>
  <c r="P19" i="14"/>
  <c r="O19" i="14"/>
  <c r="Q19" i="14" s="1"/>
  <c r="Q18" i="14"/>
  <c r="Q17" i="14"/>
  <c r="P16" i="14"/>
  <c r="P13" i="14" s="1"/>
  <c r="O16" i="14"/>
  <c r="O13" i="14" s="1"/>
  <c r="O12" i="14" s="1"/>
  <c r="Q15" i="14"/>
  <c r="Q14" i="14"/>
  <c r="J16" i="14"/>
  <c r="J17" i="14"/>
  <c r="J18" i="14"/>
  <c r="J19" i="14"/>
  <c r="J20" i="14"/>
  <c r="J21" i="14"/>
  <c r="J22" i="14"/>
  <c r="J23" i="14"/>
  <c r="J25" i="14"/>
  <c r="J26" i="14"/>
  <c r="J27" i="14"/>
  <c r="J30" i="14"/>
  <c r="J31" i="14"/>
  <c r="J35" i="14"/>
  <c r="J36" i="14"/>
  <c r="J37" i="14"/>
  <c r="J38" i="14"/>
  <c r="J39" i="14"/>
  <c r="J40" i="14"/>
  <c r="J41" i="14"/>
  <c r="J42" i="14"/>
  <c r="J43" i="14"/>
  <c r="J44" i="14"/>
  <c r="J47" i="14"/>
  <c r="J48" i="14"/>
  <c r="J49" i="14"/>
  <c r="J50" i="14"/>
  <c r="J51" i="14"/>
  <c r="J52" i="14"/>
  <c r="J15" i="14"/>
  <c r="F52" i="14"/>
  <c r="F47" i="14"/>
  <c r="E46" i="14"/>
  <c r="D46" i="14"/>
  <c r="D45" i="14" s="1"/>
  <c r="F44" i="14"/>
  <c r="F41" i="14"/>
  <c r="F37" i="14"/>
  <c r="F36" i="14"/>
  <c r="F35" i="14"/>
  <c r="E34" i="14"/>
  <c r="D34" i="14"/>
  <c r="D33" i="14" s="1"/>
  <c r="D32" i="14" s="1"/>
  <c r="E29" i="14"/>
  <c r="D29" i="14"/>
  <c r="F27" i="14"/>
  <c r="F26" i="14"/>
  <c r="F25" i="14"/>
  <c r="E24" i="14"/>
  <c r="D24" i="14"/>
  <c r="F23" i="14"/>
  <c r="F22" i="14"/>
  <c r="F21" i="14"/>
  <c r="F20" i="14"/>
  <c r="F19" i="14"/>
  <c r="F18" i="14"/>
  <c r="F17" i="14"/>
  <c r="F16" i="14"/>
  <c r="F15" i="14"/>
  <c r="E14" i="14"/>
  <c r="D14" i="14"/>
  <c r="S28" i="14"/>
  <c r="U28" i="14" s="1"/>
  <c r="R28" i="14"/>
  <c r="S25" i="14"/>
  <c r="U25" i="14" s="1"/>
  <c r="R25" i="14"/>
  <c r="S19" i="14"/>
  <c r="R19" i="14"/>
  <c r="R16" i="14" s="1"/>
  <c r="R13" i="14" s="1"/>
  <c r="T14" i="14"/>
  <c r="T15" i="14"/>
  <c r="T17" i="14"/>
  <c r="T18" i="14"/>
  <c r="T20" i="14"/>
  <c r="T21" i="14"/>
  <c r="T22" i="14"/>
  <c r="T23" i="14"/>
  <c r="T24" i="14"/>
  <c r="T25" i="14"/>
  <c r="T26" i="14"/>
  <c r="T27" i="14"/>
  <c r="T29" i="14"/>
  <c r="T30" i="14"/>
  <c r="T31" i="14"/>
  <c r="T32" i="14"/>
  <c r="T33" i="14"/>
  <c r="T34" i="14"/>
  <c r="T35" i="14"/>
  <c r="F46" i="14" l="1"/>
  <c r="Q13" i="14"/>
  <c r="Q16" i="14"/>
  <c r="F24" i="14"/>
  <c r="F34" i="14"/>
  <c r="R12" i="14"/>
  <c r="E33" i="14"/>
  <c r="E32" i="14" s="1"/>
  <c r="P12" i="14"/>
  <c r="Q12" i="14" s="1"/>
  <c r="F14" i="14"/>
  <c r="T19" i="14"/>
  <c r="T28" i="14"/>
  <c r="D28" i="14"/>
  <c r="D13" i="14" s="1"/>
  <c r="D12" i="14" s="1"/>
  <c r="E45" i="14"/>
  <c r="F45" i="14" s="1"/>
  <c r="S16" i="14"/>
  <c r="T36" i="14"/>
  <c r="S34" i="11"/>
  <c r="T34" i="11"/>
  <c r="S35" i="11"/>
  <c r="T35" i="11"/>
  <c r="P34" i="11"/>
  <c r="P35" i="11"/>
  <c r="R27" i="11"/>
  <c r="Q27" i="11"/>
  <c r="R24" i="11"/>
  <c r="Q24" i="11"/>
  <c r="R18" i="11"/>
  <c r="R15" i="11" s="1"/>
  <c r="R12" i="11" s="1"/>
  <c r="Q18" i="11"/>
  <c r="Q15" i="11" s="1"/>
  <c r="Q12" i="11" s="1"/>
  <c r="O18" i="11"/>
  <c r="O15" i="11" s="1"/>
  <c r="O12" i="11" s="1"/>
  <c r="O24" i="11"/>
  <c r="O27" i="11"/>
  <c r="N27" i="11"/>
  <c r="T21" i="11"/>
  <c r="S21" i="11"/>
  <c r="P21" i="11"/>
  <c r="S13" i="14" l="1"/>
  <c r="U16" i="14"/>
  <c r="O11" i="11"/>
  <c r="Q11" i="11"/>
  <c r="R11" i="11"/>
  <c r="F33" i="14"/>
  <c r="F32" i="14"/>
  <c r="E28" i="14"/>
  <c r="T16" i="14"/>
  <c r="T13" i="14"/>
  <c r="L11" i="16"/>
  <c r="N11" i="16" s="1"/>
  <c r="D31" i="16"/>
  <c r="D33" i="16" s="1"/>
  <c r="R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26" i="16" s="1"/>
  <c r="N15" i="16"/>
  <c r="G15" i="16"/>
  <c r="E11" i="16"/>
  <c r="G11" i="16" s="1"/>
  <c r="S12" i="14" l="1"/>
  <c r="U13" i="14"/>
  <c r="F28" i="14"/>
  <c r="E13" i="14"/>
  <c r="N17" i="16"/>
  <c r="N21" i="16" s="1"/>
  <c r="G17" i="16"/>
  <c r="G21" i="16" s="1"/>
  <c r="U12" i="14" l="1"/>
  <c r="T12" i="14"/>
  <c r="F13" i="14"/>
  <c r="E12" i="14"/>
  <c r="F12" i="14" s="1"/>
  <c r="G23" i="16"/>
  <c r="N18" i="11" l="1"/>
  <c r="N15" i="11" s="1"/>
  <c r="N12" i="11" s="1"/>
  <c r="S19" i="11"/>
  <c r="T19" i="11"/>
  <c r="S20" i="11"/>
  <c r="T20" i="11"/>
  <c r="P19" i="11"/>
  <c r="P20" i="11"/>
  <c r="I52" i="14" l="1"/>
  <c r="I47" i="14"/>
  <c r="H46" i="14"/>
  <c r="G46" i="14"/>
  <c r="G45" i="14" s="1"/>
  <c r="I44" i="14"/>
  <c r="I41" i="14"/>
  <c r="I37" i="14"/>
  <c r="I36" i="14"/>
  <c r="I35" i="14"/>
  <c r="H34" i="14"/>
  <c r="G34" i="14"/>
  <c r="G33" i="14" s="1"/>
  <c r="G32" i="14" s="1"/>
  <c r="H29" i="14"/>
  <c r="J29" i="14" s="1"/>
  <c r="G29" i="14"/>
  <c r="I27" i="14"/>
  <c r="I26" i="14"/>
  <c r="I25" i="14"/>
  <c r="H24" i="14"/>
  <c r="J24" i="14" s="1"/>
  <c r="G24" i="14"/>
  <c r="I23" i="14"/>
  <c r="I22" i="14"/>
  <c r="I21" i="14"/>
  <c r="I20" i="14"/>
  <c r="I19" i="14"/>
  <c r="I18" i="14"/>
  <c r="I17" i="14"/>
  <c r="I16" i="14"/>
  <c r="I15" i="14"/>
  <c r="H14" i="14"/>
  <c r="J14" i="14" s="1"/>
  <c r="G14" i="14"/>
  <c r="H45" i="14" l="1"/>
  <c r="J45" i="14" s="1"/>
  <c r="J46" i="14"/>
  <c r="I24" i="14"/>
  <c r="H33" i="14"/>
  <c r="J33" i="14" s="1"/>
  <c r="J34" i="14"/>
  <c r="I14" i="14"/>
  <c r="I46" i="14"/>
  <c r="G28" i="14"/>
  <c r="G13" i="14" s="1"/>
  <c r="G12" i="14" s="1"/>
  <c r="I34" i="14"/>
  <c r="J31" i="12"/>
  <c r="I31" i="12"/>
  <c r="F31" i="12"/>
  <c r="J30" i="12"/>
  <c r="I30" i="12"/>
  <c r="F30" i="12"/>
  <c r="J29" i="12"/>
  <c r="I29" i="12"/>
  <c r="F29" i="12"/>
  <c r="H28" i="12"/>
  <c r="G28" i="12"/>
  <c r="E28" i="12"/>
  <c r="D28" i="12"/>
  <c r="J27" i="12"/>
  <c r="I27" i="12"/>
  <c r="F27" i="12"/>
  <c r="J26" i="12"/>
  <c r="I26" i="12"/>
  <c r="F26" i="12"/>
  <c r="T26" i="12"/>
  <c r="S26" i="12"/>
  <c r="P26" i="12"/>
  <c r="H25" i="12"/>
  <c r="G25" i="12"/>
  <c r="E25" i="12"/>
  <c r="D25" i="12"/>
  <c r="T25" i="12"/>
  <c r="S25" i="12"/>
  <c r="P25" i="12"/>
  <c r="T24" i="12"/>
  <c r="S24" i="12"/>
  <c r="P24" i="12"/>
  <c r="J23" i="12"/>
  <c r="I23" i="12"/>
  <c r="F23" i="12"/>
  <c r="R23" i="12"/>
  <c r="Q23" i="12"/>
  <c r="O23" i="12"/>
  <c r="N23" i="12"/>
  <c r="J22" i="12"/>
  <c r="I22" i="12"/>
  <c r="F22" i="12"/>
  <c r="T22" i="12"/>
  <c r="S22" i="12"/>
  <c r="P22" i="12"/>
  <c r="J21" i="12"/>
  <c r="I21" i="12"/>
  <c r="F21" i="12"/>
  <c r="T21" i="12"/>
  <c r="S21" i="12"/>
  <c r="P21" i="12"/>
  <c r="J20" i="12"/>
  <c r="I20" i="12"/>
  <c r="F20" i="12"/>
  <c r="R20" i="12"/>
  <c r="Q20" i="12"/>
  <c r="O20" i="12"/>
  <c r="N20" i="12"/>
  <c r="J19" i="12"/>
  <c r="I19" i="12"/>
  <c r="F19" i="12"/>
  <c r="T19" i="12"/>
  <c r="S19" i="12"/>
  <c r="P19" i="12"/>
  <c r="H18" i="12"/>
  <c r="G18" i="12"/>
  <c r="E18" i="12"/>
  <c r="D18" i="12"/>
  <c r="T18" i="12"/>
  <c r="S18" i="12"/>
  <c r="P18" i="12"/>
  <c r="J17" i="12"/>
  <c r="I17" i="12"/>
  <c r="F17" i="12"/>
  <c r="T17" i="12"/>
  <c r="S17" i="12"/>
  <c r="P17" i="12"/>
  <c r="J16" i="12"/>
  <c r="I16" i="12"/>
  <c r="F16" i="12"/>
  <c r="T16" i="12"/>
  <c r="S16" i="12"/>
  <c r="P16" i="12"/>
  <c r="J15" i="12"/>
  <c r="I15" i="12"/>
  <c r="F15" i="12"/>
  <c r="T15" i="12"/>
  <c r="S15" i="12"/>
  <c r="P15" i="12"/>
  <c r="J14" i="12"/>
  <c r="I14" i="12"/>
  <c r="F14" i="12"/>
  <c r="R14" i="12"/>
  <c r="Q14" i="12"/>
  <c r="Q11" i="12" s="1"/>
  <c r="O14" i="12"/>
  <c r="O11" i="12" s="1"/>
  <c r="N14" i="12"/>
  <c r="N11" i="12" s="1"/>
  <c r="H13" i="12"/>
  <c r="G13" i="12"/>
  <c r="G12" i="12" s="1"/>
  <c r="G11" i="12" s="1"/>
  <c r="E13" i="12"/>
  <c r="E12" i="12" s="1"/>
  <c r="D13" i="12"/>
  <c r="F13" i="12" s="1"/>
  <c r="T13" i="12"/>
  <c r="S13" i="12"/>
  <c r="P13" i="12"/>
  <c r="T12" i="12"/>
  <c r="S12" i="12"/>
  <c r="P12" i="12"/>
  <c r="G24" i="12" l="1"/>
  <c r="Q10" i="12"/>
  <c r="T23" i="12"/>
  <c r="J13" i="12"/>
  <c r="T14" i="12"/>
  <c r="S23" i="12"/>
  <c r="E24" i="12"/>
  <c r="F28" i="12"/>
  <c r="I45" i="14"/>
  <c r="H32" i="14"/>
  <c r="J32" i="14" s="1"/>
  <c r="I33" i="14"/>
  <c r="I18" i="12"/>
  <c r="P23" i="12"/>
  <c r="J18" i="12"/>
  <c r="J25" i="12"/>
  <c r="N10" i="12"/>
  <c r="P20" i="12"/>
  <c r="G10" i="12"/>
  <c r="T20" i="12"/>
  <c r="F25" i="12"/>
  <c r="J28" i="12"/>
  <c r="O10" i="12"/>
  <c r="P11" i="12"/>
  <c r="S14" i="12"/>
  <c r="S20" i="12"/>
  <c r="R11" i="12"/>
  <c r="E11" i="12"/>
  <c r="I13" i="12"/>
  <c r="P14" i="12"/>
  <c r="I25" i="12"/>
  <c r="I28" i="12"/>
  <c r="F18" i="12"/>
  <c r="D12" i="12"/>
  <c r="D11" i="12" s="1"/>
  <c r="H12" i="12"/>
  <c r="D24" i="12"/>
  <c r="H24" i="12"/>
  <c r="F24" i="12" l="1"/>
  <c r="P10" i="12"/>
  <c r="H28" i="14"/>
  <c r="J28" i="14" s="1"/>
  <c r="I32" i="14"/>
  <c r="I28" i="14"/>
  <c r="F11" i="12"/>
  <c r="E10" i="12"/>
  <c r="S11" i="12"/>
  <c r="R10" i="12"/>
  <c r="T11" i="12"/>
  <c r="H11" i="12"/>
  <c r="J12" i="12"/>
  <c r="I12" i="12"/>
  <c r="J24" i="12"/>
  <c r="I24" i="12"/>
  <c r="D10" i="12"/>
  <c r="F12" i="12"/>
  <c r="H13" i="14" l="1"/>
  <c r="J13" i="14" s="1"/>
  <c r="H12" i="14"/>
  <c r="I13" i="14"/>
  <c r="T10" i="12"/>
  <c r="S10" i="12"/>
  <c r="J11" i="12"/>
  <c r="I11" i="12"/>
  <c r="H10" i="12"/>
  <c r="F10" i="12"/>
  <c r="I12" i="14" l="1"/>
  <c r="J12" i="14"/>
  <c r="J10" i="12"/>
  <c r="I10" i="12"/>
  <c r="J52" i="11" l="1"/>
  <c r="I52" i="11"/>
  <c r="F52" i="11"/>
  <c r="J51" i="11"/>
  <c r="I51" i="11"/>
  <c r="F51" i="11"/>
  <c r="J50" i="11"/>
  <c r="I50" i="11"/>
  <c r="F50" i="11"/>
  <c r="H49" i="11"/>
  <c r="G49" i="11"/>
  <c r="E49" i="11"/>
  <c r="D49" i="11"/>
  <c r="J48" i="11"/>
  <c r="I48" i="11"/>
  <c r="F48" i="11"/>
  <c r="J47" i="11"/>
  <c r="I47" i="11"/>
  <c r="F47" i="11"/>
  <c r="H46" i="11"/>
  <c r="H45" i="11" s="1"/>
  <c r="G46" i="11"/>
  <c r="E46" i="11"/>
  <c r="D46" i="11"/>
  <c r="J44" i="11"/>
  <c r="I44" i="11"/>
  <c r="F44" i="11"/>
  <c r="J43" i="11"/>
  <c r="I43" i="11"/>
  <c r="F43" i="11"/>
  <c r="J42" i="11"/>
  <c r="I42" i="11"/>
  <c r="F42" i="11"/>
  <c r="J41" i="11"/>
  <c r="I41" i="11"/>
  <c r="F41" i="11"/>
  <c r="J40" i="11"/>
  <c r="I40" i="11"/>
  <c r="F40" i="11"/>
  <c r="T33" i="11"/>
  <c r="S33" i="11"/>
  <c r="P33" i="11"/>
  <c r="J39" i="11"/>
  <c r="I39" i="11"/>
  <c r="F39" i="11"/>
  <c r="T32" i="11"/>
  <c r="S32" i="11"/>
  <c r="P32" i="11"/>
  <c r="J38" i="11"/>
  <c r="I38" i="11"/>
  <c r="F38" i="11"/>
  <c r="T31" i="11"/>
  <c r="S31" i="11"/>
  <c r="P31" i="11"/>
  <c r="J37" i="11"/>
  <c r="I37" i="11"/>
  <c r="F37" i="11"/>
  <c r="T30" i="11"/>
  <c r="S30" i="11"/>
  <c r="P30" i="11"/>
  <c r="J36" i="11"/>
  <c r="I36" i="11"/>
  <c r="F36" i="11"/>
  <c r="T29" i="11"/>
  <c r="S29" i="11"/>
  <c r="P29" i="11"/>
  <c r="J35" i="11"/>
  <c r="I35" i="11"/>
  <c r="F35" i="11"/>
  <c r="T28" i="11"/>
  <c r="S28" i="11"/>
  <c r="P28" i="11"/>
  <c r="H34" i="11"/>
  <c r="G34" i="11"/>
  <c r="G33" i="11" s="1"/>
  <c r="G32" i="11" s="1"/>
  <c r="E34" i="11"/>
  <c r="E33" i="11" s="1"/>
  <c r="E32" i="11" s="1"/>
  <c r="D34" i="11"/>
  <c r="D33" i="11" s="1"/>
  <c r="D32" i="11" s="1"/>
  <c r="T26" i="11"/>
  <c r="S26" i="11"/>
  <c r="P26" i="11"/>
  <c r="J31" i="11"/>
  <c r="I31" i="11"/>
  <c r="F31" i="11"/>
  <c r="T25" i="11"/>
  <c r="S25" i="11"/>
  <c r="P25" i="11"/>
  <c r="J30" i="11"/>
  <c r="I30" i="11"/>
  <c r="F30" i="11"/>
  <c r="N24" i="11"/>
  <c r="J29" i="11"/>
  <c r="I29" i="11"/>
  <c r="F29" i="11"/>
  <c r="T23" i="11"/>
  <c r="S23" i="11"/>
  <c r="P23" i="11"/>
  <c r="H28" i="11"/>
  <c r="G28" i="11"/>
  <c r="E28" i="11"/>
  <c r="D28" i="11"/>
  <c r="T22" i="11"/>
  <c r="S22" i="11"/>
  <c r="P22" i="11"/>
  <c r="J27" i="11"/>
  <c r="I27" i="11"/>
  <c r="F27" i="11"/>
  <c r="J26" i="11"/>
  <c r="I26" i="11"/>
  <c r="F26" i="11"/>
  <c r="H25" i="11"/>
  <c r="G25" i="11"/>
  <c r="E25" i="11"/>
  <c r="D25" i="11"/>
  <c r="J22" i="11"/>
  <c r="I22" i="11"/>
  <c r="F22" i="11"/>
  <c r="J21" i="11"/>
  <c r="I21" i="11"/>
  <c r="F21" i="11"/>
  <c r="J20" i="11"/>
  <c r="I20" i="11"/>
  <c r="F20" i="11"/>
  <c r="J19" i="11"/>
  <c r="I19" i="11"/>
  <c r="F19" i="11"/>
  <c r="T18" i="11"/>
  <c r="S18" i="11"/>
  <c r="P18" i="11"/>
  <c r="H18" i="11"/>
  <c r="G18" i="11"/>
  <c r="E18" i="11"/>
  <c r="D18" i="11"/>
  <c r="T17" i="11"/>
  <c r="S17" i="11"/>
  <c r="P17" i="11"/>
  <c r="J17" i="11"/>
  <c r="I17" i="11"/>
  <c r="F17" i="11"/>
  <c r="T16" i="11"/>
  <c r="S16" i="11"/>
  <c r="P16" i="11"/>
  <c r="J16" i="11"/>
  <c r="I16" i="11"/>
  <c r="F16" i="11"/>
  <c r="J15" i="11"/>
  <c r="I15" i="11"/>
  <c r="F15" i="11"/>
  <c r="T14" i="11"/>
  <c r="S14" i="11"/>
  <c r="P14" i="11"/>
  <c r="J14" i="11"/>
  <c r="I14" i="11"/>
  <c r="F14" i="11"/>
  <c r="T13" i="11"/>
  <c r="S13" i="11"/>
  <c r="P13" i="11"/>
  <c r="H13" i="11"/>
  <c r="G13" i="11"/>
  <c r="E13" i="11"/>
  <c r="D13" i="11"/>
  <c r="D45" i="11" l="1"/>
  <c r="I46" i="11"/>
  <c r="S27" i="11"/>
  <c r="P15" i="11"/>
  <c r="D24" i="11"/>
  <c r="D23" i="11" s="1"/>
  <c r="D12" i="11" s="1"/>
  <c r="J49" i="11"/>
  <c r="I49" i="11"/>
  <c r="I13" i="11"/>
  <c r="F28" i="11"/>
  <c r="P27" i="11"/>
  <c r="J25" i="11"/>
  <c r="H24" i="11"/>
  <c r="I25" i="11"/>
  <c r="G24" i="11"/>
  <c r="G23" i="11" s="1"/>
  <c r="G12" i="11" s="1"/>
  <c r="P24" i="11"/>
  <c r="F18" i="11"/>
  <c r="S24" i="11"/>
  <c r="J13" i="11"/>
  <c r="S15" i="11"/>
  <c r="J28" i="11"/>
  <c r="T24" i="11"/>
  <c r="F34" i="11"/>
  <c r="G45" i="11"/>
  <c r="I45" i="11" s="1"/>
  <c r="F49" i="11"/>
  <c r="T15" i="11"/>
  <c r="J18" i="11"/>
  <c r="J34" i="11"/>
  <c r="F46" i="11"/>
  <c r="F32" i="11"/>
  <c r="F13" i="11"/>
  <c r="F25" i="11"/>
  <c r="F33" i="11"/>
  <c r="J46" i="11"/>
  <c r="I18" i="11"/>
  <c r="E24" i="11"/>
  <c r="I28" i="11"/>
  <c r="T27" i="11"/>
  <c r="I34" i="11"/>
  <c r="E45" i="11"/>
  <c r="F45" i="11" s="1"/>
  <c r="H33" i="11"/>
  <c r="D11" i="11" l="1"/>
  <c r="P12" i="11"/>
  <c r="S12" i="11"/>
  <c r="T12" i="11"/>
  <c r="I24" i="11"/>
  <c r="J24" i="11"/>
  <c r="N11" i="11"/>
  <c r="P11" i="11" s="1"/>
  <c r="G11" i="11"/>
  <c r="J33" i="11"/>
  <c r="H32" i="11"/>
  <c r="I33" i="11"/>
  <c r="F24" i="11"/>
  <c r="E23" i="11"/>
  <c r="S11" i="11"/>
  <c r="T11" i="11"/>
  <c r="J45" i="11"/>
  <c r="J32" i="11" l="1"/>
  <c r="I32" i="11"/>
  <c r="H23" i="11"/>
  <c r="F23" i="11"/>
  <c r="E12" i="11"/>
  <c r="J23" i="11" l="1"/>
  <c r="H12" i="11"/>
  <c r="I23" i="11"/>
  <c r="F12" i="11"/>
  <c r="E11" i="11"/>
  <c r="F11" i="11" s="1"/>
  <c r="J12" i="11" l="1"/>
  <c r="H11" i="11"/>
  <c r="I12" i="11"/>
  <c r="I11" i="11" l="1"/>
  <c r="J11" i="11"/>
  <c r="T31" i="9" l="1"/>
  <c r="S31" i="9"/>
  <c r="P31" i="9"/>
  <c r="T30" i="9"/>
  <c r="S30" i="9"/>
  <c r="P30" i="9"/>
  <c r="J30" i="9"/>
  <c r="I30" i="9"/>
  <c r="F30" i="9"/>
  <c r="T29" i="9"/>
  <c r="S29" i="9"/>
  <c r="P29" i="9"/>
  <c r="J29" i="9"/>
  <c r="I29" i="9"/>
  <c r="F29" i="9"/>
  <c r="R28" i="9"/>
  <c r="S28" i="9" s="1"/>
  <c r="Q28" i="9"/>
  <c r="O28" i="9"/>
  <c r="N28" i="9"/>
  <c r="J28" i="9"/>
  <c r="I28" i="9"/>
  <c r="F28" i="9"/>
  <c r="T27" i="9"/>
  <c r="S27" i="9"/>
  <c r="P27" i="9"/>
  <c r="J27" i="9"/>
  <c r="I27" i="9"/>
  <c r="F27" i="9"/>
  <c r="T26" i="9"/>
  <c r="S26" i="9"/>
  <c r="P26" i="9"/>
  <c r="J26" i="9"/>
  <c r="I26" i="9"/>
  <c r="F26" i="9"/>
  <c r="R25" i="9"/>
  <c r="S25" i="9" s="1"/>
  <c r="Q25" i="9"/>
  <c r="O25" i="9"/>
  <c r="N25" i="9"/>
  <c r="P25" i="9" s="1"/>
  <c r="J25" i="9"/>
  <c r="I25" i="9"/>
  <c r="F25" i="9"/>
  <c r="T24" i="9"/>
  <c r="S24" i="9"/>
  <c r="P24" i="9"/>
  <c r="H24" i="9"/>
  <c r="J24" i="9" s="1"/>
  <c r="G24" i="9"/>
  <c r="E24" i="9"/>
  <c r="D24" i="9"/>
  <c r="T23" i="9"/>
  <c r="S23" i="9"/>
  <c r="P23" i="9"/>
  <c r="J23" i="9"/>
  <c r="I23" i="9"/>
  <c r="F23" i="9"/>
  <c r="T22" i="9"/>
  <c r="S22" i="9"/>
  <c r="P22" i="9"/>
  <c r="J22" i="9"/>
  <c r="I22" i="9"/>
  <c r="F22" i="9"/>
  <c r="T21" i="9"/>
  <c r="S21" i="9"/>
  <c r="P21" i="9"/>
  <c r="J21" i="9"/>
  <c r="I21" i="9"/>
  <c r="F21" i="9"/>
  <c r="R20" i="9"/>
  <c r="Q20" i="9"/>
  <c r="O20" i="9"/>
  <c r="N20" i="9"/>
  <c r="J20" i="9"/>
  <c r="I20" i="9"/>
  <c r="F20" i="9"/>
  <c r="T19" i="9"/>
  <c r="S19" i="9"/>
  <c r="P19" i="9"/>
  <c r="J19" i="9"/>
  <c r="I19" i="9"/>
  <c r="F19" i="9"/>
  <c r="T18" i="9"/>
  <c r="S18" i="9"/>
  <c r="P18" i="9"/>
  <c r="H18" i="9"/>
  <c r="G18" i="9"/>
  <c r="E18" i="9"/>
  <c r="D18" i="9"/>
  <c r="T17" i="9"/>
  <c r="S17" i="9"/>
  <c r="P17" i="9"/>
  <c r="J17" i="9"/>
  <c r="I17" i="9"/>
  <c r="F17" i="9"/>
  <c r="T16" i="9"/>
  <c r="S16" i="9"/>
  <c r="P16" i="9"/>
  <c r="J16" i="9"/>
  <c r="I16" i="9"/>
  <c r="F16" i="9"/>
  <c r="T15" i="9"/>
  <c r="S15" i="9"/>
  <c r="P15" i="9"/>
  <c r="J15" i="9"/>
  <c r="I15" i="9"/>
  <c r="F15" i="9"/>
  <c r="R14" i="9"/>
  <c r="Q14" i="9"/>
  <c r="Q11" i="9" s="1"/>
  <c r="Q10" i="9" s="1"/>
  <c r="O14" i="9"/>
  <c r="O11" i="9" s="1"/>
  <c r="N14" i="9"/>
  <c r="N11" i="9" s="1"/>
  <c r="J14" i="9"/>
  <c r="I14" i="9"/>
  <c r="F14" i="9"/>
  <c r="T13" i="9"/>
  <c r="S13" i="9"/>
  <c r="P13" i="9"/>
  <c r="H13" i="9"/>
  <c r="H12" i="9" s="1"/>
  <c r="H10" i="9" s="1"/>
  <c r="G13" i="9"/>
  <c r="G12" i="9" s="1"/>
  <c r="G10" i="9" s="1"/>
  <c r="E13" i="9"/>
  <c r="F13" i="9" s="1"/>
  <c r="D13" i="9"/>
  <c r="T12" i="9"/>
  <c r="S12" i="9"/>
  <c r="P12" i="9"/>
  <c r="D12" i="9"/>
  <c r="D10" i="9" s="1"/>
  <c r="J11" i="9"/>
  <c r="I11" i="9"/>
  <c r="F11" i="9"/>
  <c r="P20" i="9" l="1"/>
  <c r="I13" i="9"/>
  <c r="J18" i="9"/>
  <c r="S20" i="9"/>
  <c r="F18" i="9"/>
  <c r="T14" i="9"/>
  <c r="S14" i="9"/>
  <c r="T25" i="9"/>
  <c r="N10" i="9"/>
  <c r="P28" i="9"/>
  <c r="F24" i="9"/>
  <c r="J12" i="9"/>
  <c r="P11" i="9"/>
  <c r="O10" i="9"/>
  <c r="P10" i="9" s="1"/>
  <c r="J13" i="9"/>
  <c r="I10" i="9"/>
  <c r="R11" i="9"/>
  <c r="E12" i="9"/>
  <c r="I12" i="9"/>
  <c r="P14" i="9"/>
  <c r="I18" i="9"/>
  <c r="T20" i="9"/>
  <c r="I24" i="9"/>
  <c r="T28" i="9"/>
  <c r="F12" i="9" l="1"/>
  <c r="E10" i="9"/>
  <c r="T11" i="9"/>
  <c r="S11" i="9"/>
  <c r="R10" i="9"/>
  <c r="T10" i="9" l="1"/>
  <c r="S10" i="9"/>
  <c r="F10" i="9"/>
  <c r="J10" i="9"/>
  <c r="T31" i="8" l="1"/>
  <c r="S31" i="8"/>
  <c r="P31" i="8"/>
  <c r="T30" i="8"/>
  <c r="S30" i="8"/>
  <c r="P30" i="8"/>
  <c r="J30" i="8"/>
  <c r="I30" i="8"/>
  <c r="F30" i="8"/>
  <c r="T29" i="8"/>
  <c r="S29" i="8"/>
  <c r="P29" i="8"/>
  <c r="J29" i="8"/>
  <c r="I29" i="8"/>
  <c r="F29" i="8"/>
  <c r="R28" i="8"/>
  <c r="T28" i="8" s="1"/>
  <c r="Q28" i="8"/>
  <c r="O28" i="8"/>
  <c r="N28" i="8"/>
  <c r="P28" i="8" s="1"/>
  <c r="J28" i="8"/>
  <c r="I28" i="8"/>
  <c r="F28" i="8"/>
  <c r="T27" i="8"/>
  <c r="S27" i="8"/>
  <c r="P27" i="8"/>
  <c r="J27" i="8"/>
  <c r="I27" i="8"/>
  <c r="F27" i="8"/>
  <c r="T26" i="8"/>
  <c r="S26" i="8"/>
  <c r="P26" i="8"/>
  <c r="J26" i="8"/>
  <c r="I26" i="8"/>
  <c r="F26" i="8"/>
  <c r="R25" i="8"/>
  <c r="Q25" i="8"/>
  <c r="O25" i="8"/>
  <c r="N25" i="8"/>
  <c r="P25" i="8" s="1"/>
  <c r="J25" i="8"/>
  <c r="I25" i="8"/>
  <c r="F25" i="8"/>
  <c r="T24" i="8"/>
  <c r="S24" i="8"/>
  <c r="P24" i="8"/>
  <c r="H24" i="8"/>
  <c r="J24" i="8" s="1"/>
  <c r="G24" i="8"/>
  <c r="E24" i="8"/>
  <c r="D24" i="8"/>
  <c r="T23" i="8"/>
  <c r="S23" i="8"/>
  <c r="P23" i="8"/>
  <c r="J23" i="8"/>
  <c r="I23" i="8"/>
  <c r="F23" i="8"/>
  <c r="T22" i="8"/>
  <c r="S22" i="8"/>
  <c r="P22" i="8"/>
  <c r="J22" i="8"/>
  <c r="I22" i="8"/>
  <c r="F22" i="8"/>
  <c r="T21" i="8"/>
  <c r="S21" i="8"/>
  <c r="P21" i="8"/>
  <c r="J21" i="8"/>
  <c r="I21" i="8"/>
  <c r="F21" i="8"/>
  <c r="R20" i="8"/>
  <c r="Q20" i="8"/>
  <c r="S20" i="8" s="1"/>
  <c r="O20" i="8"/>
  <c r="N20" i="8"/>
  <c r="J20" i="8"/>
  <c r="I20" i="8"/>
  <c r="F20" i="8"/>
  <c r="T19" i="8"/>
  <c r="S19" i="8"/>
  <c r="P19" i="8"/>
  <c r="J19" i="8"/>
  <c r="I19" i="8"/>
  <c r="F19" i="8"/>
  <c r="T18" i="8"/>
  <c r="S18" i="8"/>
  <c r="P18" i="8"/>
  <c r="H18" i="8"/>
  <c r="G18" i="8"/>
  <c r="E18" i="8"/>
  <c r="D18" i="8"/>
  <c r="T17" i="8"/>
  <c r="S17" i="8"/>
  <c r="P17" i="8"/>
  <c r="J17" i="8"/>
  <c r="I17" i="8"/>
  <c r="F17" i="8"/>
  <c r="T16" i="8"/>
  <c r="S16" i="8"/>
  <c r="P16" i="8"/>
  <c r="J16" i="8"/>
  <c r="I16" i="8"/>
  <c r="F16" i="8"/>
  <c r="T15" i="8"/>
  <c r="S15" i="8"/>
  <c r="P15" i="8"/>
  <c r="J15" i="8"/>
  <c r="I15" i="8"/>
  <c r="F15" i="8"/>
  <c r="R14" i="8"/>
  <c r="R11" i="8" s="1"/>
  <c r="Q14" i="8"/>
  <c r="Q11" i="8" s="1"/>
  <c r="O14" i="8"/>
  <c r="N14" i="8"/>
  <c r="N11" i="8" s="1"/>
  <c r="J14" i="8"/>
  <c r="I14" i="8"/>
  <c r="F14" i="8"/>
  <c r="T13" i="8"/>
  <c r="S13" i="8"/>
  <c r="P13" i="8"/>
  <c r="H13" i="8"/>
  <c r="H12" i="8" s="1"/>
  <c r="G13" i="8"/>
  <c r="E13" i="8"/>
  <c r="D13" i="8"/>
  <c r="D12" i="8" s="1"/>
  <c r="T12" i="8"/>
  <c r="S12" i="8"/>
  <c r="P12" i="8"/>
  <c r="J11" i="8"/>
  <c r="F11" i="8"/>
  <c r="J18" i="8" l="1"/>
  <c r="T25" i="8"/>
  <c r="D10" i="8"/>
  <c r="F24" i="8"/>
  <c r="F18" i="8"/>
  <c r="J13" i="8"/>
  <c r="I13" i="8"/>
  <c r="F13" i="8"/>
  <c r="E12" i="8"/>
  <c r="I11" i="8"/>
  <c r="H10" i="8"/>
  <c r="Q10" i="8"/>
  <c r="T20" i="8"/>
  <c r="N10" i="8"/>
  <c r="S14" i="8"/>
  <c r="T14" i="8"/>
  <c r="P14" i="8"/>
  <c r="I18" i="8"/>
  <c r="P20" i="8"/>
  <c r="I24" i="8"/>
  <c r="R10" i="8"/>
  <c r="O11" i="8"/>
  <c r="S11" i="8"/>
  <c r="S25" i="8"/>
  <c r="S28" i="8"/>
  <c r="G12" i="8"/>
  <c r="G10" i="8" s="1"/>
  <c r="I10" i="8" l="1"/>
  <c r="F12" i="8"/>
  <c r="E10" i="8"/>
  <c r="J12" i="8"/>
  <c r="P11" i="8"/>
  <c r="O10" i="8"/>
  <c r="P10" i="8" s="1"/>
  <c r="S10" i="8"/>
  <c r="T11" i="8"/>
  <c r="I12" i="8"/>
  <c r="F10" i="8" l="1"/>
  <c r="J10" i="8"/>
  <c r="T10" i="8"/>
</calcChain>
</file>

<file path=xl/sharedStrings.xml><?xml version="1.0" encoding="utf-8"?>
<sst xmlns="http://schemas.openxmlformats.org/spreadsheetml/2006/main" count="816" uniqueCount="322">
  <si>
    <t>NOMBRE DE CONCEPTO</t>
  </si>
  <si>
    <t>PRESUPUESTO DEFINITIVO</t>
  </si>
  <si>
    <t>EJECUCION PRESUPUESTAL</t>
  </si>
  <si>
    <t>TOTAL EJECUTADO</t>
  </si>
  <si>
    <t>TOTAL INGRESOS</t>
  </si>
  <si>
    <t>GASTOS  TOTALES</t>
  </si>
  <si>
    <t>2.1.1</t>
  </si>
  <si>
    <t>1.2.1</t>
  </si>
  <si>
    <t>2.1.2</t>
  </si>
  <si>
    <t>1.2.1.1</t>
  </si>
  <si>
    <t>2.1.3</t>
  </si>
  <si>
    <t>1.2.1.2</t>
  </si>
  <si>
    <t>2.2.1</t>
  </si>
  <si>
    <t>2.2.2</t>
  </si>
  <si>
    <t>1.2.2</t>
  </si>
  <si>
    <t>1.2.2.1</t>
  </si>
  <si>
    <t>2.3.1</t>
  </si>
  <si>
    <t>2.3.2</t>
  </si>
  <si>
    <t>1.2.2.2</t>
  </si>
  <si>
    <t>2.4.1</t>
  </si>
  <si>
    <t>2.4.2</t>
  </si>
  <si>
    <t>1.2.3</t>
  </si>
  <si>
    <t>1.3.1</t>
  </si>
  <si>
    <t>1.3.2</t>
  </si>
  <si>
    <t>1.3.3</t>
  </si>
  <si>
    <t>1.1.1</t>
  </si>
  <si>
    <t>1.1.1.1</t>
  </si>
  <si>
    <t>1.1.1.2</t>
  </si>
  <si>
    <t>1.1.1.3</t>
  </si>
  <si>
    <t>1.1.1.4</t>
  </si>
  <si>
    <t>1.1.2</t>
  </si>
  <si>
    <t>1.1.3</t>
  </si>
  <si>
    <t>1.1.3.2</t>
  </si>
  <si>
    <t xml:space="preserve"> </t>
  </si>
  <si>
    <t>CONTRALORIA  DEPARTAMENTAL  DEL  VALLE  DEL  CAUCA</t>
  </si>
  <si>
    <t>Variac. %</t>
  </si>
  <si>
    <t>Gastos de Personal  </t>
  </si>
  <si>
    <t>Gastos Generales</t>
  </si>
  <si>
    <t>INGRESOS CORRIENTES</t>
  </si>
  <si>
    <t>Impuesto de Industria y Comercio</t>
  </si>
  <si>
    <t>TRIBUTARIOS</t>
  </si>
  <si>
    <t>Otros Ingresos Tributarios</t>
  </si>
  <si>
    <t>NO TRIBUTARIOS</t>
  </si>
  <si>
    <t xml:space="preserve"> Del  Nivel Departamental</t>
  </si>
  <si>
    <t>FOSYGA  y  ETESA</t>
  </si>
  <si>
    <t>Recursos del Balance</t>
  </si>
  <si>
    <t>FUNCIONAMIENTO</t>
  </si>
  <si>
    <t>Transferencias</t>
  </si>
  <si>
    <t>Educación</t>
  </si>
  <si>
    <t>Vivienda</t>
  </si>
  <si>
    <t>Otros Sectores</t>
  </si>
  <si>
    <t xml:space="preserve">SERVICIO DE LA DEUDA </t>
  </si>
  <si>
    <t>Vías</t>
  </si>
  <si>
    <t>Intereses</t>
  </si>
  <si>
    <t>GASTOS DE INVERSION</t>
  </si>
  <si>
    <t>SUBDIRECCION OPERATIVA FINANCIERA Y PATRIMONIAL</t>
  </si>
  <si>
    <t>CONTRALORIA DEPARTAMENTAL DEL VALLE DEL CAUCA</t>
  </si>
  <si>
    <t>Déficit Fiscal de Vigencias Anteriores por Inversión</t>
  </si>
  <si>
    <t>2.3.3</t>
  </si>
  <si>
    <t>Salud</t>
  </si>
  <si>
    <t>Sobretasa Consumo Gasolina Motor</t>
  </si>
  <si>
    <t>Impuestro Predial Unificado</t>
  </si>
  <si>
    <t>EJECUCION PRESUPUESTAL DE INGRESOS COMPARATIVO</t>
  </si>
  <si>
    <t>Agua  Potable  y Saneamiento  Básico</t>
  </si>
  <si>
    <t>Propósito General - Forzosa Inversión</t>
  </si>
  <si>
    <t>Otras Transferencias de  la  Nación</t>
  </si>
  <si>
    <t>Transferencias para Inversión</t>
  </si>
  <si>
    <t xml:space="preserve">Recursos del Balance    </t>
  </si>
  <si>
    <t>INGRESOS DE CAPITAL</t>
  </si>
  <si>
    <t>Recursos de Crédito</t>
  </si>
  <si>
    <t>Interno</t>
  </si>
  <si>
    <t>Externo</t>
  </si>
  <si>
    <t>2.3</t>
  </si>
  <si>
    <t>Otros Recursos de Capital        (Donaciones, Aprovechamientos y Otros)</t>
  </si>
  <si>
    <t>(Cifras en Pesos)</t>
  </si>
  <si>
    <t>2.2</t>
  </si>
  <si>
    <t>2.1.4</t>
  </si>
  <si>
    <t>Del Nivel Departamental</t>
  </si>
  <si>
    <t>VIGENCIAS  2019 - 2020</t>
  </si>
  <si>
    <t>COMPARATIVO  VIGENCIAS  2019  -  2020</t>
  </si>
  <si>
    <t xml:space="preserve"> % Ejec 2020</t>
  </si>
  <si>
    <t>EJECUCION PRESUPUESTAL DE GASTOS</t>
  </si>
  <si>
    <t>SUBDIRECCIÓN OPERATIVA FINANCIERA Y PATRIMONIAL</t>
  </si>
  <si>
    <t>EJECUCION  PRESUPUESTAL  DE  INGRESOS COMPARATIVO</t>
  </si>
  <si>
    <t>EJECUCION  PRESUPUESTAL  DE  GASTOS COMPARATIVOS</t>
  </si>
  <si>
    <t>( Cifras en Pesos )</t>
  </si>
  <si>
    <t>Variac %</t>
  </si>
  <si>
    <t>INGRESOS TOTALES</t>
  </si>
  <si>
    <t>DISPONIBILIDAD INICIAL</t>
  </si>
  <si>
    <t xml:space="preserve">    FUNCIONAMIENTO</t>
  </si>
  <si>
    <t>Ingresos de Explotación</t>
  </si>
  <si>
    <t>Venta de Bienes</t>
  </si>
  <si>
    <t>Venta de Servicios</t>
  </si>
  <si>
    <t>Al Sector Público</t>
  </si>
  <si>
    <t>Comercialización de Mercancías</t>
  </si>
  <si>
    <t>De Previsión y Seguridad Social</t>
  </si>
  <si>
    <t>Otros Ingresos Por Explotación</t>
  </si>
  <si>
    <t>Otras Transferencias</t>
  </si>
  <si>
    <t>Aportes</t>
  </si>
  <si>
    <t xml:space="preserve">Otros Gastos de Funcionamiento </t>
  </si>
  <si>
    <t>De la Nación</t>
  </si>
  <si>
    <t xml:space="preserve">Cuentas Por Pagar de Funcionamiento           Déficit Fiscal de Vigencias Anteriores </t>
  </si>
  <si>
    <t>Departamentales</t>
  </si>
  <si>
    <t>GASTOS DE OPERACIÓN</t>
  </si>
  <si>
    <t>Municipales</t>
  </si>
  <si>
    <t>Compra de Bienes para la Venta</t>
  </si>
  <si>
    <t>Otros Aportes</t>
  </si>
  <si>
    <t>Compra de Servicios para la Venta</t>
  </si>
  <si>
    <t>Otros Ingresos Corrientes</t>
  </si>
  <si>
    <t>Otros Gastos de Operación</t>
  </si>
  <si>
    <t>RECURSOS DE CAPITAL</t>
  </si>
  <si>
    <t xml:space="preserve">Cuentas Por Pagar por Operación                            Déficit Fiscal de Vigencias Anteriores </t>
  </si>
  <si>
    <t>Amortización</t>
  </si>
  <si>
    <t>Intereses, Comisiones y Otros</t>
  </si>
  <si>
    <t>Aportes de Capital</t>
  </si>
  <si>
    <t>INVERSION</t>
  </si>
  <si>
    <t>Donaciones</t>
  </si>
  <si>
    <t>Programas de Inversión con Recursos Propios</t>
  </si>
  <si>
    <t>iV</t>
  </si>
  <si>
    <t>Otros Recursos de Capital </t>
  </si>
  <si>
    <t>Programas de Inversión con Transferencias</t>
  </si>
  <si>
    <t xml:space="preserve">Cuentas Por Pagar por Inversión                    Déficit Fiscal de Vigencias Anteriores </t>
  </si>
  <si>
    <t>VIGENCIAS 2019 -2020</t>
  </si>
  <si>
    <t>1.1</t>
  </si>
  <si>
    <t>1.2</t>
  </si>
  <si>
    <t>1.2.1.3</t>
  </si>
  <si>
    <t>1.2.1.4</t>
  </si>
  <si>
    <t>1.2.2.3</t>
  </si>
  <si>
    <t>1.2.2.4</t>
  </si>
  <si>
    <t>1.3</t>
  </si>
  <si>
    <t>13.1.1</t>
  </si>
  <si>
    <t>1.3.1.2</t>
  </si>
  <si>
    <t>1.3.4</t>
  </si>
  <si>
    <t>2.1</t>
  </si>
  <si>
    <t>2.13.1</t>
  </si>
  <si>
    <t>2.1.3.2</t>
  </si>
  <si>
    <t>2.1.3.3</t>
  </si>
  <si>
    <t>2.1.5</t>
  </si>
  <si>
    <t>2.2.3</t>
  </si>
  <si>
    <t>2.4</t>
  </si>
  <si>
    <t>2.4.3</t>
  </si>
  <si>
    <t>CODIGO</t>
  </si>
  <si>
    <t>2.1.3.1</t>
  </si>
  <si>
    <t>Pensiones</t>
  </si>
  <si>
    <t>A  Fonpet</t>
  </si>
  <si>
    <t>2.1.3.4</t>
  </si>
  <si>
    <t>A  Organismos de Control</t>
  </si>
  <si>
    <t>2.1.3.5</t>
  </si>
  <si>
    <t>Déficit Fiscal de Vigencia Anterior por Funcionamiento</t>
  </si>
  <si>
    <t>Otros Gastos de Funcionamiento</t>
  </si>
  <si>
    <t>Agua Potable</t>
  </si>
  <si>
    <t>1.1.2.1</t>
  </si>
  <si>
    <t>Tasas</t>
  </si>
  <si>
    <t>1.1.2.2</t>
  </si>
  <si>
    <t>Multas  y Sanciones</t>
  </si>
  <si>
    <t>1.1.2.3</t>
  </si>
  <si>
    <t xml:space="preserve">Contribuciones </t>
  </si>
  <si>
    <t>1.1.2.4</t>
  </si>
  <si>
    <t>Otros No Tributarios</t>
  </si>
  <si>
    <t>TRANSFERENCIAS</t>
  </si>
  <si>
    <t>1.1.3.1</t>
  </si>
  <si>
    <t>Transferencias para Funcionamiento</t>
  </si>
  <si>
    <t>1.1.3.1.1</t>
  </si>
  <si>
    <t>Del Nivel Nacional</t>
  </si>
  <si>
    <t>1.1.3.1.1.1</t>
  </si>
  <si>
    <t xml:space="preserve">S.G.P.  - Propósito General - Libre Dest. </t>
  </si>
  <si>
    <t>1.1.3.1.1.2</t>
  </si>
  <si>
    <t>1.1.3.1.2</t>
  </si>
  <si>
    <t>1.1.3.1.2.1</t>
  </si>
  <si>
    <t>De Vehículos Automotores</t>
  </si>
  <si>
    <t>1.1.3.1.2.2</t>
  </si>
  <si>
    <t>Otras Transferencias del Departamento</t>
  </si>
  <si>
    <t>1.1.3.1.3</t>
  </si>
  <si>
    <t>Otras Transferencias para Fmiento</t>
  </si>
  <si>
    <t>1.1.3.2.1</t>
  </si>
  <si>
    <t>1.1.3.2.1.1</t>
  </si>
  <si>
    <t>Sistema General de Participaciones</t>
  </si>
  <si>
    <t>1.1.3.2.1.1.1</t>
  </si>
  <si>
    <t>1.1.3.2.1.1.2</t>
  </si>
  <si>
    <t>1.1.3.2.1.1.3</t>
  </si>
  <si>
    <t>1.1.3.2.1.1.4</t>
  </si>
  <si>
    <t>1.1.3.2.1.1.5</t>
  </si>
  <si>
    <t>Otras del  S.G.P.</t>
  </si>
  <si>
    <t>1.1.3.2.1.2</t>
  </si>
  <si>
    <t>1.1.3.2.1.3</t>
  </si>
  <si>
    <t>1.1.3.2.2</t>
  </si>
  <si>
    <t>1.1.3.2.3</t>
  </si>
  <si>
    <t>Del Nivel Municipal</t>
  </si>
  <si>
    <t>1.1.3.2.4</t>
  </si>
  <si>
    <t>Otras Transferencias para  Inversión</t>
  </si>
  <si>
    <t>Superavit Fiscal</t>
  </si>
  <si>
    <t>Cancelación de Reservas</t>
  </si>
  <si>
    <t xml:space="preserve">EJECUCION  PRESUPUESTAL  DE  INGRESOS COMPARATIVO </t>
  </si>
  <si>
    <t>EJECUCION PRESUPUESTAL DE GASTOS COMPARATIVO</t>
  </si>
  <si>
    <t>( Cifras en Pesos)</t>
  </si>
  <si>
    <t>No Tributarios</t>
  </si>
  <si>
    <t>Ingresos Operacionales</t>
  </si>
  <si>
    <t>1.1.2.1.1</t>
  </si>
  <si>
    <t>1.1.2.1.2</t>
  </si>
  <si>
    <t>1.1.2.1.3</t>
  </si>
  <si>
    <t>1.1.2.1.4</t>
  </si>
  <si>
    <t>Otros Ingresos Operacionales</t>
  </si>
  <si>
    <t>Cuentas Por Pagar Déficit Fiscal de Vigencias Anteriores por Funcionamiento</t>
  </si>
  <si>
    <t>1.1.2.2.1</t>
  </si>
  <si>
    <t>1.1.2.2.2</t>
  </si>
  <si>
    <t>1.1.2.2.3</t>
  </si>
  <si>
    <t>1.1.2.2.4</t>
  </si>
  <si>
    <t>Cuentas Por Pagar Déficit Fiscal de Vigencias Anteriores por Inversión</t>
  </si>
  <si>
    <t>VIGENCIAS  2019 -  2020</t>
  </si>
  <si>
    <t xml:space="preserve">ADMINISTRACION CENTRAL DEPARTAMENTAL </t>
  </si>
  <si>
    <t>GOBERNACIÓN DEL VALLE DEL CAUCA</t>
  </si>
  <si>
    <t>(Cifras en pesos)</t>
  </si>
  <si>
    <t>% DE EJECUCION</t>
  </si>
  <si>
    <t xml:space="preserve">  INGRESOS CORRIENTES</t>
  </si>
  <si>
    <t>1.1.1.5</t>
  </si>
  <si>
    <t>1.1.1.6</t>
  </si>
  <si>
    <t>1.1.1.7</t>
  </si>
  <si>
    <t>1.1.1.9</t>
  </si>
  <si>
    <t>1.1.1.10</t>
  </si>
  <si>
    <t xml:space="preserve">      TRANSFERENCIAS</t>
  </si>
  <si>
    <t>Déficit Fiscal de Vigencias Anteriores por Funcionamiento</t>
  </si>
  <si>
    <t>Vías - Infraestructura - Valorización</t>
  </si>
  <si>
    <t>EJECUCION  PRESUPUESTAL  DE INGRESOS COMPARATIVO</t>
  </si>
  <si>
    <t>EJECUCION  PRESUPUESTAL  DE  GASTOS COMPARATIVO</t>
  </si>
  <si>
    <t>2019 - 2020</t>
  </si>
  <si>
    <t xml:space="preserve">      TRIBUTARIOS</t>
  </si>
  <si>
    <t xml:space="preserve">           Vehículos Automotores</t>
  </si>
  <si>
    <t xml:space="preserve">           Registro y Anotación</t>
  </si>
  <si>
    <t xml:space="preserve"> .          Licores</t>
  </si>
  <si>
    <t xml:space="preserve">           Cerveza</t>
  </si>
  <si>
    <t>A Fonpet</t>
  </si>
  <si>
    <t xml:space="preserve">           Cigarrillos y Tabaco</t>
  </si>
  <si>
    <t>A Organismos de Control</t>
  </si>
  <si>
    <t xml:space="preserve">           Sobretasa Consumo Gasolina Motor</t>
  </si>
  <si>
    <t xml:space="preserve">           Estampillas</t>
  </si>
  <si>
    <t xml:space="preserve">           Contribución para la Seguridad</t>
  </si>
  <si>
    <t xml:space="preserve">           Otros Ingresos Tributarios</t>
  </si>
  <si>
    <t xml:space="preserve">      NO TRIBUTARIOS</t>
  </si>
  <si>
    <t xml:space="preserve">           Participación en Producción, Introducción y Comercialización de Licores </t>
  </si>
  <si>
    <t xml:space="preserve">           Ingresos de la Propiedad: Tasas, Derechos, Multas y Sanciones</t>
  </si>
  <si>
    <t xml:space="preserve">           Otros No Tributarios</t>
  </si>
  <si>
    <t xml:space="preserve">           Transferencias Para Funcionamiento</t>
  </si>
  <si>
    <t xml:space="preserve">               Del Nivel Nacional</t>
  </si>
  <si>
    <t xml:space="preserve">               Otras Transferencias Para Funcionamiento</t>
  </si>
  <si>
    <t xml:space="preserve">           Transferencias Para Inversión</t>
  </si>
  <si>
    <t xml:space="preserve">                   Sistema General de Participaciones</t>
  </si>
  <si>
    <t xml:space="preserve">                       S.G.P. -  Educación</t>
  </si>
  <si>
    <t xml:space="preserve">                       S.G.P.  - Salud</t>
  </si>
  <si>
    <t xml:space="preserve">                       S.G.P.  - Agua Potable y Saneamiento Básico</t>
  </si>
  <si>
    <t xml:space="preserve">                       S.G.P. -  Propósito General - Forzosa Inversión</t>
  </si>
  <si>
    <t xml:space="preserve">                       S.G.P. -  Otras del Sistema General de Participaciones</t>
  </si>
  <si>
    <t xml:space="preserve">                   FOSYGA y ETESA</t>
  </si>
  <si>
    <t xml:space="preserve">                   Otras Transferencias de la Nación</t>
  </si>
  <si>
    <t xml:space="preserve">               Sector Descentralizado</t>
  </si>
  <si>
    <t xml:space="preserve">               Sector Privado</t>
  </si>
  <si>
    <t xml:space="preserve">               Otras Transferencias para Inversión</t>
  </si>
  <si>
    <t xml:space="preserve">  INGRESOS DE CAPITAL</t>
  </si>
  <si>
    <t xml:space="preserve">      Recursos del Balance (Superávit Fiscal, Cancelación de Reservas)</t>
  </si>
  <si>
    <t xml:space="preserve">          Superavit Fiscal</t>
  </si>
  <si>
    <t xml:space="preserve">          Cancelación de Reservas</t>
  </si>
  <si>
    <t xml:space="preserve">      Recursos de Crédito</t>
  </si>
  <si>
    <t xml:space="preserve">          Interno</t>
  </si>
  <si>
    <t xml:space="preserve">          Externo</t>
  </si>
  <si>
    <t xml:space="preserve">      Otros Recursos de Capital (Donaciones, Aprovechamientos y Otros)</t>
  </si>
  <si>
    <t>2.1.3.4.1</t>
  </si>
  <si>
    <t>2.1.3.4.2</t>
  </si>
  <si>
    <t>Personeria</t>
  </si>
  <si>
    <t>Concejo</t>
  </si>
  <si>
    <t>HONORARIOS</t>
  </si>
  <si>
    <t>TOTAL CONCEJALES</t>
  </si>
  <si>
    <t>SESIONES ORDINARIAS</t>
  </si>
  <si>
    <t>SESIONES EXTRAS</t>
  </si>
  <si>
    <t>TOTAL SESIONES</t>
  </si>
  <si>
    <t>VALOR SESION</t>
  </si>
  <si>
    <t>TOTAL PRESUPUESTO HONORARIOS</t>
  </si>
  <si>
    <t>GASTOS DE FUNCIONAMIENTO</t>
  </si>
  <si>
    <t>ICLD</t>
  </si>
  <si>
    <t>% AUTORIZADO</t>
  </si>
  <si>
    <t>TOTAL PRESUPUESTO DEFINITIVO</t>
  </si>
  <si>
    <t>TOTAL EJECUCION PRESUPUESTAL</t>
  </si>
  <si>
    <t>TOTAL ASISTENCIA A SESIONES</t>
  </si>
  <si>
    <t>TOTAL  PRESUPUESTO CON EJECUCIÓN</t>
  </si>
  <si>
    <t>No.</t>
  </si>
  <si>
    <t>TOTAL</t>
  </si>
  <si>
    <t>?</t>
  </si>
  <si>
    <t>PRESUPUESTO EJECUTADO</t>
  </si>
  <si>
    <t>PERSONERIA  MUNICIPAL</t>
  </si>
  <si>
    <t>MENOR O MAYOR VALOR EJECUTADO</t>
  </si>
  <si>
    <t>CONCEJO MUNICIPAL DE:</t>
  </si>
  <si>
    <t xml:space="preserve">CATEGORIA </t>
  </si>
  <si>
    <t>PRESUPUESTO APROBADO</t>
  </si>
  <si>
    <t>TOTAL SESIONES ASISTIDAS</t>
  </si>
  <si>
    <t>NOMBRE CONCEJAL</t>
  </si>
  <si>
    <t>VALOR HONORARIO X SESION</t>
  </si>
  <si>
    <t>VALOR SALARIO MINIMO  2020</t>
  </si>
  <si>
    <t>TOTAL PRESUPUESTO AUTORIZADO 2020</t>
  </si>
  <si>
    <t>VALOR A TRANSFERIR EN S.M.M.V. (Ley 617)</t>
  </si>
  <si>
    <t>2.3.4</t>
  </si>
  <si>
    <t>2.3.5</t>
  </si>
  <si>
    <t>2.3.6</t>
  </si>
  <si>
    <t>2.3.7</t>
  </si>
  <si>
    <t>2.3.8</t>
  </si>
  <si>
    <t>Amortizaciones</t>
  </si>
  <si>
    <t>Recreación y Deportes</t>
  </si>
  <si>
    <t>PRESUUESTO DEFINITIVO</t>
  </si>
  <si>
    <t>% Ejecución 2020</t>
  </si>
  <si>
    <t>Asamblea</t>
  </si>
  <si>
    <t>Contraloria</t>
  </si>
  <si>
    <t>MUNICIPIO : X.X.X.X.X</t>
  </si>
  <si>
    <t>MUNICIPIO : X.X.X.X.X.X.</t>
  </si>
  <si>
    <t>ESTABLECIMIENTO PUBLICO: X.X.X.X.X.X</t>
  </si>
  <si>
    <t>HOSPITAL:  X.X.X.X.X.X.</t>
  </si>
  <si>
    <t>HOSPITAL: X.X.X.X.X.X.X</t>
  </si>
  <si>
    <t>E.I. C.E:  X.X.X.X.X.X.X</t>
  </si>
  <si>
    <t>E.I.C.E.:  X.X.X.X.X.X.X.</t>
  </si>
  <si>
    <t>CODIGO : M2P5-10</t>
  </si>
  <si>
    <t>VERSION 1.0</t>
  </si>
  <si>
    <t>20XX - 20XX</t>
  </si>
  <si>
    <t xml:space="preserve"> VIGENCIAS  20XX-  20XX</t>
  </si>
  <si>
    <t xml:space="preserve"> VIGENCIAS  20XX  -  20XX</t>
  </si>
  <si>
    <t xml:space="preserve">ANEXO 04 </t>
  </si>
  <si>
    <t xml:space="preserve">ANEXO  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</si>
</sst>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,##0;[Red]#,##0"/>
    <numFmt numFmtId="168" formatCode="#,##0.0"/>
    <numFmt numFmtId="169" formatCode="_(* #,##0_);_(* \(#,##0\);_(* &quot;-&quot;??_);_(@_)"/>
    <numFmt numFmtId="170" formatCode="_-* #,##0\ _€_-;\-* #,##0\ _€_-;_-* &quot;-&quot;??\ _€_-;_-@_-"/>
    <numFmt numFmtId="171" formatCode="[$$-240A]\ #,##0;\-[$$-240A]\ #,##0"/>
    <numFmt numFmtId="172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charset val="1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1"/>
      <color rgb="FF000000"/>
      <name val="Verdana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9" fillId="0" borderId="0" applyBorder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7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5" fillId="0" borderId="0" xfId="0" applyFont="1" applyProtection="1"/>
    <xf numFmtId="3" fontId="5" fillId="0" borderId="0" xfId="0" applyNumberFormat="1" applyFont="1" applyProtection="1"/>
    <xf numFmtId="0" fontId="5" fillId="0" borderId="0" xfId="0" applyFont="1" applyFill="1" applyProtection="1"/>
    <xf numFmtId="3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0" xfId="0" applyFont="1" applyFill="1"/>
    <xf numFmtId="3" fontId="7" fillId="0" borderId="0" xfId="2" applyNumberFormat="1" applyFont="1" applyFill="1" applyBorder="1" applyAlignment="1" applyProtection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2" fillId="2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3" fontId="5" fillId="0" borderId="0" xfId="0" applyNumberFormat="1" applyFont="1" applyAlignment="1" applyProtection="1">
      <alignment horizontal="right"/>
    </xf>
    <xf numFmtId="3" fontId="5" fillId="0" borderId="0" xfId="0" applyNumberFormat="1" applyFont="1" applyFill="1" applyBorder="1" applyProtection="1"/>
    <xf numFmtId="3" fontId="5" fillId="0" borderId="0" xfId="0" applyNumberFormat="1" applyFont="1"/>
    <xf numFmtId="0" fontId="7" fillId="0" borderId="0" xfId="2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/>
    <xf numFmtId="0" fontId="7" fillId="0" borderId="0" xfId="0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167" fontId="5" fillId="0" borderId="0" xfId="0" applyNumberFormat="1" applyFont="1" applyFill="1" applyBorder="1" applyProtection="1"/>
    <xf numFmtId="0" fontId="2" fillId="2" borderId="0" xfId="0" applyFont="1" applyFill="1" applyAlignment="1" applyProtection="1"/>
    <xf numFmtId="3" fontId="2" fillId="2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/>
    <xf numFmtId="0" fontId="6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7" fillId="0" borderId="11" xfId="2" applyFont="1" applyFill="1" applyBorder="1" applyAlignment="1" applyProtection="1">
      <alignment horizontal="left"/>
    </xf>
    <xf numFmtId="0" fontId="7" fillId="0" borderId="11" xfId="2" applyFont="1" applyFill="1" applyBorder="1" applyAlignment="1" applyProtection="1">
      <alignment horizontal="left" vertical="center" wrapText="1"/>
    </xf>
    <xf numFmtId="0" fontId="6" fillId="0" borderId="11" xfId="2" applyFont="1" applyFill="1" applyBorder="1" applyAlignment="1" applyProtection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left" vertical="center" wrapText="1"/>
    </xf>
    <xf numFmtId="10" fontId="8" fillId="0" borderId="11" xfId="1" applyNumberFormat="1" applyFont="1" applyFill="1" applyBorder="1" applyAlignment="1" applyProtection="1">
      <alignment horizontal="center" vertical="center" wrapText="1"/>
    </xf>
    <xf numFmtId="10" fontId="8" fillId="0" borderId="15" xfId="1" applyNumberFormat="1" applyFont="1" applyFill="1" applyBorder="1" applyAlignment="1" applyProtection="1">
      <alignment horizontal="center" vertical="center" wrapText="1"/>
    </xf>
    <xf numFmtId="1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10" fontId="6" fillId="0" borderId="9" xfId="1" applyNumberFormat="1" applyFont="1" applyFill="1" applyBorder="1" applyAlignment="1" applyProtection="1">
      <alignment horizontal="center" vertical="center" wrapText="1"/>
    </xf>
    <xf numFmtId="10" fontId="6" fillId="0" borderId="11" xfId="1" applyNumberFormat="1" applyFont="1" applyFill="1" applyBorder="1" applyAlignment="1" applyProtection="1">
      <alignment horizontal="center" vertical="center" wrapText="1"/>
    </xf>
    <xf numFmtId="10" fontId="6" fillId="0" borderId="1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4" fontId="7" fillId="3" borderId="15" xfId="2" applyNumberFormat="1" applyFont="1" applyFill="1" applyBorder="1" applyAlignment="1" applyProtection="1">
      <alignment horizontal="left" vertical="center" wrapText="1"/>
    </xf>
    <xf numFmtId="4" fontId="6" fillId="0" borderId="15" xfId="0" applyNumberFormat="1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4" fontId="8" fillId="0" borderId="15" xfId="0" applyNumberFormat="1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2" fillId="0" borderId="11" xfId="2" applyFont="1" applyFill="1" applyBorder="1" applyAlignment="1" applyProtection="1">
      <alignment horizontal="left"/>
    </xf>
    <xf numFmtId="0" fontId="2" fillId="0" borderId="11" xfId="2" applyFont="1" applyFill="1" applyBorder="1" applyAlignment="1" applyProtection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left"/>
    </xf>
    <xf numFmtId="0" fontId="2" fillId="0" borderId="13" xfId="2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4" fontId="7" fillId="3" borderId="11" xfId="2" applyNumberFormat="1" applyFont="1" applyFill="1" applyBorder="1" applyAlignment="1" applyProtection="1">
      <alignment horizontal="left" vertical="top" wrapText="1"/>
    </xf>
    <xf numFmtId="4" fontId="7" fillId="3" borderId="11" xfId="2" applyNumberFormat="1" applyFont="1" applyFill="1" applyBorder="1" applyAlignment="1" applyProtection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left" vertical="center" wrapText="1"/>
    </xf>
    <xf numFmtId="0" fontId="2" fillId="3" borderId="11" xfId="2" applyFont="1" applyFill="1" applyBorder="1" applyAlignment="1" applyProtection="1">
      <alignment horizontal="left" vertical="center" wrapText="1"/>
    </xf>
    <xf numFmtId="3" fontId="6" fillId="0" borderId="21" xfId="0" applyNumberFormat="1" applyFont="1" applyFill="1" applyBorder="1" applyAlignment="1" applyProtection="1">
      <alignment horizontal="right"/>
    </xf>
    <xf numFmtId="3" fontId="6" fillId="0" borderId="11" xfId="0" applyNumberFormat="1" applyFont="1" applyFill="1" applyBorder="1" applyAlignment="1" applyProtection="1">
      <alignment horizontal="right"/>
    </xf>
    <xf numFmtId="3" fontId="6" fillId="0" borderId="11" xfId="0" applyNumberFormat="1" applyFont="1" applyFill="1" applyBorder="1" applyProtection="1"/>
    <xf numFmtId="3" fontId="8" fillId="0" borderId="11" xfId="0" applyNumberFormat="1" applyFont="1" applyFill="1" applyBorder="1" applyProtection="1">
      <protection locked="0"/>
    </xf>
    <xf numFmtId="3" fontId="2" fillId="0" borderId="11" xfId="2" applyNumberFormat="1" applyFont="1" applyFill="1" applyBorder="1" applyAlignment="1" applyProtection="1">
      <alignment horizontal="right"/>
    </xf>
    <xf numFmtId="3" fontId="7" fillId="0" borderId="11" xfId="2" applyNumberFormat="1" applyFont="1" applyFill="1" applyBorder="1" applyAlignment="1" applyProtection="1">
      <alignment horizontal="right"/>
    </xf>
    <xf numFmtId="3" fontId="7" fillId="0" borderId="11" xfId="2" applyNumberFormat="1" applyFont="1" applyFill="1" applyBorder="1" applyAlignment="1" applyProtection="1">
      <alignment horizontal="right" vertical="center" wrapText="1"/>
    </xf>
    <xf numFmtId="3" fontId="2" fillId="0" borderId="11" xfId="2" applyNumberFormat="1" applyFont="1" applyFill="1" applyBorder="1" applyAlignment="1" applyProtection="1">
      <alignment horizontal="right" vertical="center" wrapText="1"/>
    </xf>
    <xf numFmtId="3" fontId="5" fillId="0" borderId="11" xfId="0" applyNumberFormat="1" applyFont="1" applyFill="1" applyBorder="1"/>
    <xf numFmtId="3" fontId="2" fillId="0" borderId="13" xfId="2" applyNumberFormat="1" applyFont="1" applyFill="1" applyBorder="1" applyAlignment="1" applyProtection="1">
      <alignment horizontal="right" vertical="center" wrapText="1"/>
    </xf>
    <xf numFmtId="3" fontId="7" fillId="0" borderId="15" xfId="2" applyNumberFormat="1" applyFont="1" applyFill="1" applyBorder="1" applyAlignment="1" applyProtection="1">
      <alignment horizontal="right"/>
    </xf>
    <xf numFmtId="3" fontId="7" fillId="0" borderId="15" xfId="2" applyNumberFormat="1" applyFont="1" applyFill="1" applyBorder="1" applyAlignment="1" applyProtection="1">
      <alignment horizontal="right" vertical="center" wrapText="1"/>
    </xf>
    <xf numFmtId="3" fontId="2" fillId="0" borderId="15" xfId="2" applyNumberFormat="1" applyFont="1" applyFill="1" applyBorder="1" applyAlignment="1" applyProtection="1">
      <alignment horizontal="right"/>
    </xf>
    <xf numFmtId="3" fontId="2" fillId="0" borderId="15" xfId="2" applyNumberFormat="1" applyFont="1" applyFill="1" applyBorder="1" applyAlignment="1" applyProtection="1">
      <alignment horizontal="right" vertical="center" wrapText="1"/>
    </xf>
    <xf numFmtId="3" fontId="2" fillId="0" borderId="9" xfId="2" applyNumberFormat="1" applyFont="1" applyFill="1" applyBorder="1" applyAlignment="1" applyProtection="1">
      <alignment horizontal="right" vertical="center" wrapText="1"/>
    </xf>
    <xf numFmtId="3" fontId="8" fillId="0" borderId="11" xfId="2" applyNumberFormat="1" applyFont="1" applyFill="1" applyBorder="1" applyAlignment="1" applyProtection="1">
      <alignment horizontal="right"/>
    </xf>
    <xf numFmtId="4" fontId="6" fillId="3" borderId="15" xfId="0" applyNumberFormat="1" applyFont="1" applyFill="1" applyBorder="1" applyAlignment="1" applyProtection="1">
      <alignment horizontal="left" vertical="center" wrapText="1"/>
    </xf>
    <xf numFmtId="4" fontId="8" fillId="3" borderId="15" xfId="0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0" fontId="8" fillId="0" borderId="15" xfId="1" applyNumberFormat="1" applyFont="1" applyFill="1" applyBorder="1" applyAlignment="1" applyProtection="1">
      <alignment horizontal="center"/>
    </xf>
    <xf numFmtId="10" fontId="6" fillId="0" borderId="19" xfId="1" applyNumberFormat="1" applyFont="1" applyFill="1" applyBorder="1" applyAlignment="1" applyProtection="1">
      <alignment horizontal="center" vertical="center" wrapText="1"/>
    </xf>
    <xf numFmtId="10" fontId="6" fillId="0" borderId="15" xfId="1" applyNumberFormat="1" applyFont="1" applyFill="1" applyBorder="1" applyAlignment="1" applyProtection="1">
      <alignment horizontal="center"/>
    </xf>
    <xf numFmtId="3" fontId="2" fillId="2" borderId="0" xfId="0" applyNumberFormat="1" applyFont="1" applyFill="1" applyAlignment="1" applyProtection="1">
      <alignment horizontal="center"/>
    </xf>
    <xf numFmtId="10" fontId="6" fillId="0" borderId="17" xfId="0" applyNumberFormat="1" applyFont="1" applyFill="1" applyBorder="1" applyAlignment="1" applyProtection="1">
      <alignment horizontal="center" vertical="center" wrapText="1"/>
    </xf>
    <xf numFmtId="10" fontId="8" fillId="0" borderId="17" xfId="0" applyNumberFormat="1" applyFont="1" applyFill="1" applyBorder="1" applyAlignment="1" applyProtection="1">
      <alignment horizontal="center" vertical="center" wrapText="1"/>
    </xf>
    <xf numFmtId="10" fontId="8" fillId="0" borderId="17" xfId="0" applyNumberFormat="1" applyFont="1" applyFill="1" applyBorder="1" applyAlignment="1" applyProtection="1">
      <alignment horizontal="center"/>
    </xf>
    <xf numFmtId="10" fontId="6" fillId="0" borderId="14" xfId="0" applyNumberFormat="1" applyFont="1" applyFill="1" applyBorder="1" applyAlignment="1" applyProtection="1">
      <alignment horizontal="center" vertical="center" wrapText="1"/>
    </xf>
    <xf numFmtId="10" fontId="6" fillId="0" borderId="17" xfId="0" applyNumberFormat="1" applyFont="1" applyFill="1" applyBorder="1" applyAlignment="1" applyProtection="1">
      <alignment horizontal="center"/>
    </xf>
    <xf numFmtId="10" fontId="8" fillId="0" borderId="11" xfId="1" applyNumberFormat="1" applyFont="1" applyFill="1" applyBorder="1" applyAlignment="1" applyProtection="1">
      <alignment horizontal="center"/>
    </xf>
    <xf numFmtId="10" fontId="6" fillId="0" borderId="11" xfId="1" applyNumberFormat="1" applyFont="1" applyFill="1" applyBorder="1" applyAlignment="1" applyProtection="1">
      <alignment horizontal="center"/>
    </xf>
    <xf numFmtId="10" fontId="6" fillId="0" borderId="9" xfId="1" applyNumberFormat="1" applyFont="1" applyFill="1" applyBorder="1" applyAlignment="1" applyProtection="1">
      <alignment horizontal="center"/>
    </xf>
    <xf numFmtId="10" fontId="6" fillId="0" borderId="18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10" fontId="6" fillId="0" borderId="10" xfId="1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0" fontId="6" fillId="0" borderId="0" xfId="1" applyNumberFormat="1" applyFont="1" applyFill="1" applyBorder="1" applyAlignment="1" applyProtection="1">
      <alignment horizontal="center" vertical="center" wrapText="1"/>
    </xf>
    <xf numFmtId="10" fontId="6" fillId="0" borderId="0" xfId="0" applyNumberFormat="1" applyFont="1" applyFill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3" fontId="0" fillId="0" borderId="0" xfId="0" applyNumberFormat="1"/>
    <xf numFmtId="0" fontId="13" fillId="0" borderId="0" xfId="0" applyFon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13" fillId="0" borderId="0" xfId="0" applyFont="1" applyFill="1" applyAlignment="1" applyProtection="1">
      <alignment horizontal="centerContinuous"/>
    </xf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3" borderId="0" xfId="0" applyFill="1"/>
    <xf numFmtId="0" fontId="17" fillId="3" borderId="32" xfId="0" applyFont="1" applyFill="1" applyBorder="1" applyAlignment="1" applyProtection="1">
      <alignment horizontal="left"/>
    </xf>
    <xf numFmtId="0" fontId="17" fillId="3" borderId="33" xfId="0" applyFont="1" applyFill="1" applyBorder="1" applyAlignment="1" applyProtection="1">
      <alignment horizontal="left"/>
    </xf>
    <xf numFmtId="41" fontId="17" fillId="3" borderId="9" xfId="7" applyFont="1" applyFill="1" applyBorder="1" applyAlignment="1" applyProtection="1">
      <alignment horizontal="right"/>
    </xf>
    <xf numFmtId="10" fontId="16" fillId="3" borderId="20" xfId="1" applyNumberFormat="1" applyFont="1" applyFill="1" applyBorder="1" applyAlignment="1" applyProtection="1">
      <alignment horizontal="center"/>
    </xf>
    <xf numFmtId="3" fontId="17" fillId="3" borderId="9" xfId="0" applyNumberFormat="1" applyFont="1" applyFill="1" applyBorder="1" applyAlignment="1" applyProtection="1">
      <alignment horizontal="right"/>
    </xf>
    <xf numFmtId="3" fontId="18" fillId="3" borderId="0" xfId="0" applyNumberFormat="1" applyFont="1" applyFill="1" applyBorder="1" applyProtection="1"/>
    <xf numFmtId="0" fontId="17" fillId="3" borderId="9" xfId="0" applyFont="1" applyFill="1" applyBorder="1" applyAlignment="1" applyProtection="1">
      <alignment horizontal="left"/>
    </xf>
    <xf numFmtId="4" fontId="17" fillId="3" borderId="20" xfId="0" applyNumberFormat="1" applyFont="1" applyFill="1" applyBorder="1" applyAlignment="1" applyProtection="1">
      <alignment horizontal="left"/>
    </xf>
    <xf numFmtId="3" fontId="17" fillId="0" borderId="24" xfId="0" applyNumberFormat="1" applyFont="1" applyFill="1" applyBorder="1" applyProtection="1"/>
    <xf numFmtId="10" fontId="16" fillId="0" borderId="21" xfId="1" applyNumberFormat="1" applyFont="1" applyFill="1" applyBorder="1" applyAlignment="1" applyProtection="1"/>
    <xf numFmtId="10" fontId="16" fillId="0" borderId="18" xfId="0" applyNumberFormat="1" applyFont="1" applyFill="1" applyBorder="1" applyAlignment="1" applyProtection="1"/>
    <xf numFmtId="3" fontId="0" fillId="3" borderId="0" xfId="0" applyNumberFormat="1" applyFill="1"/>
    <xf numFmtId="0" fontId="17" fillId="0" borderId="35" xfId="0" applyFont="1" applyFill="1" applyBorder="1" applyAlignment="1" applyProtection="1">
      <alignment horizontal="left"/>
    </xf>
    <xf numFmtId="0" fontId="17" fillId="0" borderId="36" xfId="0" applyFont="1" applyFill="1" applyBorder="1" applyAlignment="1" applyProtection="1">
      <alignment horizontal="left"/>
    </xf>
    <xf numFmtId="41" fontId="19" fillId="0" borderId="0" xfId="7" applyFont="1"/>
    <xf numFmtId="10" fontId="16" fillId="0" borderId="15" xfId="1" applyNumberFormat="1" applyFont="1" applyFill="1" applyBorder="1" applyAlignment="1" applyProtection="1">
      <alignment horizontal="center"/>
    </xf>
    <xf numFmtId="3" fontId="17" fillId="0" borderId="11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 applyAlignment="1" applyProtection="1">
      <alignment horizontal="right"/>
    </xf>
    <xf numFmtId="0" fontId="17" fillId="0" borderId="11" xfId="0" applyFont="1" applyFill="1" applyBorder="1" applyAlignment="1" applyProtection="1">
      <alignment horizontal="left"/>
    </xf>
    <xf numFmtId="4" fontId="17" fillId="0" borderId="15" xfId="0" applyNumberFormat="1" applyFont="1" applyFill="1" applyBorder="1" applyAlignment="1" applyProtection="1">
      <alignment horizontal="left"/>
    </xf>
    <xf numFmtId="3" fontId="17" fillId="0" borderId="11" xfId="2" applyNumberFormat="1" applyFont="1" applyFill="1" applyBorder="1" applyAlignment="1" applyProtection="1">
      <alignment horizontal="right"/>
    </xf>
    <xf numFmtId="3" fontId="17" fillId="0" borderId="17" xfId="2" applyNumberFormat="1" applyFont="1" applyFill="1" applyBorder="1" applyAlignment="1" applyProtection="1">
      <alignment horizontal="right"/>
    </xf>
    <xf numFmtId="41" fontId="17" fillId="0" borderId="11" xfId="7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0" fontId="20" fillId="0" borderId="11" xfId="2" applyFont="1" applyFill="1" applyBorder="1" applyAlignment="1" applyProtection="1">
      <alignment horizontal="left"/>
    </xf>
    <xf numFmtId="4" fontId="20" fillId="0" borderId="15" xfId="2" applyNumberFormat="1" applyFont="1" applyFill="1" applyBorder="1" applyAlignment="1" applyProtection="1">
      <alignment horizontal="left"/>
    </xf>
    <xf numFmtId="3" fontId="20" fillId="0" borderId="11" xfId="2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center"/>
    </xf>
    <xf numFmtId="10" fontId="4" fillId="0" borderId="21" xfId="1" applyNumberFormat="1" applyFont="1" applyFill="1" applyBorder="1" applyAlignment="1" applyProtection="1"/>
    <xf numFmtId="10" fontId="4" fillId="0" borderId="18" xfId="0" applyNumberFormat="1" applyFont="1" applyFill="1" applyBorder="1" applyAlignment="1" applyProtection="1"/>
    <xf numFmtId="41" fontId="17" fillId="0" borderId="11" xfId="7" applyFont="1" applyFill="1" applyBorder="1" applyProtection="1"/>
    <xf numFmtId="3" fontId="17" fillId="0" borderId="11" xfId="0" applyNumberFormat="1" applyFont="1" applyFill="1" applyBorder="1" applyProtection="1"/>
    <xf numFmtId="3" fontId="21" fillId="0" borderId="0" xfId="2" applyNumberFormat="1" applyFont="1" applyFill="1" applyBorder="1" applyAlignment="1" applyProtection="1">
      <alignment horizontal="right"/>
    </xf>
    <xf numFmtId="0" fontId="21" fillId="0" borderId="35" xfId="2" applyFont="1" applyFill="1" applyBorder="1" applyAlignment="1" applyProtection="1">
      <alignment horizontal="left"/>
    </xf>
    <xf numFmtId="4" fontId="21" fillId="0" borderId="36" xfId="2" applyNumberFormat="1" applyFont="1" applyFill="1" applyBorder="1" applyAlignment="1" applyProtection="1">
      <alignment horizontal="left"/>
    </xf>
    <xf numFmtId="41" fontId="21" fillId="0" borderId="11" xfId="7" applyFont="1" applyFill="1" applyBorder="1" applyAlignment="1" applyProtection="1">
      <alignment horizontal="right"/>
    </xf>
    <xf numFmtId="2" fontId="4" fillId="0" borderId="11" xfId="1" applyNumberFormat="1" applyFont="1" applyFill="1" applyBorder="1" applyAlignment="1" applyProtection="1">
      <alignment horizontal="right"/>
    </xf>
    <xf numFmtId="0" fontId="20" fillId="0" borderId="15" xfId="2" applyFont="1" applyFill="1" applyBorder="1" applyAlignment="1" applyProtection="1">
      <alignment horizontal="left"/>
    </xf>
    <xf numFmtId="3" fontId="20" fillId="0" borderId="17" xfId="2" applyNumberFormat="1" applyFont="1" applyFill="1" applyBorder="1" applyAlignment="1" applyProtection="1">
      <alignment horizontal="right"/>
    </xf>
    <xf numFmtId="3" fontId="21" fillId="0" borderId="11" xfId="2" applyNumberFormat="1" applyFont="1" applyFill="1" applyBorder="1" applyAlignment="1" applyProtection="1">
      <alignment horizontal="right"/>
    </xf>
    <xf numFmtId="0" fontId="15" fillId="0" borderId="35" xfId="2" applyFont="1" applyFill="1" applyBorder="1" applyAlignment="1" applyProtection="1">
      <alignment horizontal="left" vertical="center" wrapText="1"/>
    </xf>
    <xf numFmtId="4" fontId="15" fillId="0" borderId="36" xfId="2" applyNumberFormat="1" applyFont="1" applyFill="1" applyBorder="1" applyAlignment="1" applyProtection="1">
      <alignment horizontal="left" vertical="center" wrapText="1"/>
    </xf>
    <xf numFmtId="3" fontId="15" fillId="0" borderId="11" xfId="2" applyNumberFormat="1" applyFont="1" applyFill="1" applyBorder="1" applyAlignment="1" applyProtection="1">
      <alignment horizontal="right" vertical="center" wrapText="1"/>
    </xf>
    <xf numFmtId="10" fontId="16" fillId="0" borderId="15" xfId="1" applyNumberFormat="1" applyFont="1" applyFill="1" applyBorder="1" applyAlignment="1" applyProtection="1">
      <alignment horizontal="center" vertical="center" wrapText="1"/>
    </xf>
    <xf numFmtId="3" fontId="21" fillId="0" borderId="0" xfId="2" applyNumberFormat="1" applyFont="1" applyFill="1" applyBorder="1" applyAlignment="1" applyProtection="1">
      <alignment horizontal="center" vertical="center" wrapText="1"/>
    </xf>
    <xf numFmtId="0" fontId="20" fillId="0" borderId="11" xfId="2" applyFont="1" applyFill="1" applyBorder="1" applyAlignment="1" applyProtection="1">
      <alignment horizontal="left" vertical="center" wrapText="1"/>
    </xf>
    <xf numFmtId="0" fontId="20" fillId="0" borderId="15" xfId="2" applyFont="1" applyFill="1" applyBorder="1" applyAlignment="1" applyProtection="1">
      <alignment horizontal="left" vertical="center" wrapText="1"/>
    </xf>
    <xf numFmtId="3" fontId="20" fillId="0" borderId="11" xfId="2" applyNumberFormat="1" applyFont="1" applyFill="1" applyBorder="1" applyAlignment="1" applyProtection="1">
      <alignment horizontal="right" vertical="center" wrapText="1"/>
    </xf>
    <xf numFmtId="0" fontId="17" fillId="0" borderId="35" xfId="0" applyFont="1" applyBorder="1" applyAlignment="1" applyProtection="1">
      <alignment horizontal="left"/>
    </xf>
    <xf numFmtId="4" fontId="17" fillId="0" borderId="36" xfId="0" applyNumberFormat="1" applyFont="1" applyBorder="1" applyAlignment="1" applyProtection="1">
      <alignment horizontal="left"/>
    </xf>
    <xf numFmtId="3" fontId="15" fillId="0" borderId="11" xfId="2" applyNumberFormat="1" applyFont="1" applyFill="1" applyBorder="1" applyAlignment="1" applyProtection="1">
      <alignment horizontal="right"/>
    </xf>
    <xf numFmtId="168" fontId="20" fillId="0" borderId="35" xfId="0" applyNumberFormat="1" applyFont="1" applyBorder="1" applyAlignment="1" applyProtection="1">
      <alignment horizontal="left"/>
    </xf>
    <xf numFmtId="0" fontId="20" fillId="0" borderId="36" xfId="2" applyFont="1" applyFill="1" applyBorder="1" applyAlignment="1" applyProtection="1">
      <alignment horizontal="left"/>
    </xf>
    <xf numFmtId="3" fontId="15" fillId="0" borderId="0" xfId="2" applyNumberFormat="1" applyFont="1" applyFill="1" applyBorder="1" applyAlignment="1" applyProtection="1">
      <alignment horizontal="right"/>
    </xf>
    <xf numFmtId="0" fontId="17" fillId="0" borderId="2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17" fillId="0" borderId="21" xfId="2" applyNumberFormat="1" applyFont="1" applyFill="1" applyBorder="1" applyAlignment="1" applyProtection="1">
      <alignment horizontal="right"/>
    </xf>
    <xf numFmtId="4" fontId="20" fillId="0" borderId="35" xfId="0" applyNumberFormat="1" applyFont="1" applyBorder="1" applyAlignment="1" applyProtection="1">
      <alignment horizontal="left"/>
    </xf>
    <xf numFmtId="4" fontId="20" fillId="0" borderId="36" xfId="0" applyNumberFormat="1" applyFont="1" applyBorder="1" applyAlignment="1" applyProtection="1">
      <alignment horizontal="left"/>
    </xf>
    <xf numFmtId="0" fontId="20" fillId="0" borderId="6" xfId="0" applyFont="1" applyBorder="1" applyAlignment="1">
      <alignment horizontal="left"/>
    </xf>
    <xf numFmtId="0" fontId="20" fillId="0" borderId="0" xfId="0" applyFont="1" applyFill="1" applyBorder="1"/>
    <xf numFmtId="3" fontId="17" fillId="0" borderId="6" xfId="2" applyNumberFormat="1" applyFont="1" applyFill="1" applyBorder="1" applyAlignment="1" applyProtection="1">
      <alignment horizontal="right"/>
    </xf>
    <xf numFmtId="0" fontId="20" fillId="0" borderId="11" xfId="0" applyFont="1" applyBorder="1" applyAlignment="1">
      <alignment horizontal="left"/>
    </xf>
    <xf numFmtId="0" fontId="20" fillId="0" borderId="15" xfId="0" applyFont="1" applyFill="1" applyBorder="1"/>
    <xf numFmtId="0" fontId="20" fillId="0" borderId="35" xfId="0" applyFont="1" applyBorder="1" applyAlignment="1" applyProtection="1">
      <alignment horizontal="left"/>
    </xf>
    <xf numFmtId="0" fontId="17" fillId="0" borderId="15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>
      <alignment horizontal="left"/>
    </xf>
    <xf numFmtId="0" fontId="20" fillId="0" borderId="15" xfId="0" applyFont="1" applyFill="1" applyBorder="1" applyAlignment="1" applyProtection="1">
      <alignment horizontal="left"/>
    </xf>
    <xf numFmtId="4" fontId="20" fillId="0" borderId="38" xfId="0" applyNumberFormat="1" applyFont="1" applyBorder="1" applyAlignment="1" applyProtection="1">
      <alignment horizontal="left" vertical="center" wrapText="1"/>
    </xf>
    <xf numFmtId="0" fontId="21" fillId="0" borderId="39" xfId="2" applyFont="1" applyFill="1" applyBorder="1" applyAlignment="1" applyProtection="1">
      <alignment horizontal="left" vertical="center" wrapText="1"/>
    </xf>
    <xf numFmtId="3" fontId="21" fillId="0" borderId="13" xfId="2" applyNumberFormat="1" applyFont="1" applyFill="1" applyBorder="1" applyAlignment="1" applyProtection="1">
      <alignment horizontal="right" vertical="center" wrapText="1"/>
    </xf>
    <xf numFmtId="37" fontId="1" fillId="0" borderId="13" xfId="8" applyNumberFormat="1" applyFont="1" applyBorder="1" applyAlignment="1">
      <alignment horizontal="right" vertical="center" wrapText="1"/>
    </xf>
    <xf numFmtId="4" fontId="20" fillId="0" borderId="0" xfId="0" applyNumberFormat="1" applyFont="1" applyFill="1" applyBorder="1" applyAlignment="1" applyProtection="1">
      <alignment horizontal="left"/>
    </xf>
    <xf numFmtId="0" fontId="21" fillId="0" borderId="0" xfId="2" applyFont="1" applyFill="1" applyBorder="1" applyAlignment="1" applyProtection="1">
      <alignment horizontal="left"/>
    </xf>
    <xf numFmtId="10" fontId="16" fillId="0" borderId="0" xfId="1" applyNumberFormat="1" applyFont="1" applyFill="1" applyBorder="1" applyAlignment="1" applyProtection="1">
      <alignment horizontal="center"/>
    </xf>
    <xf numFmtId="10" fontId="16" fillId="0" borderId="0" xfId="0" applyNumberFormat="1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3" fontId="20" fillId="0" borderId="13" xfId="2" applyNumberFormat="1" applyFont="1" applyFill="1" applyBorder="1" applyAlignment="1" applyProtection="1">
      <alignment horizontal="right" vertical="center" wrapText="1"/>
    </xf>
    <xf numFmtId="10" fontId="4" fillId="0" borderId="13" xfId="1" applyNumberFormat="1" applyFont="1" applyFill="1" applyBorder="1" applyAlignment="1" applyProtection="1"/>
    <xf numFmtId="10" fontId="4" fillId="0" borderId="14" xfId="0" applyNumberFormat="1" applyFont="1" applyFill="1" applyBorder="1" applyAlignment="1" applyProtection="1"/>
    <xf numFmtId="3" fontId="0" fillId="0" borderId="0" xfId="0" applyNumberFormat="1" applyFill="1"/>
    <xf numFmtId="41" fontId="0" fillId="0" borderId="0" xfId="0" applyNumberFormat="1"/>
    <xf numFmtId="41" fontId="0" fillId="0" borderId="0" xfId="7" applyFont="1"/>
    <xf numFmtId="3" fontId="17" fillId="0" borderId="20" xfId="0" applyNumberFormat="1" applyFont="1" applyFill="1" applyBorder="1" applyProtection="1"/>
    <xf numFmtId="3" fontId="17" fillId="0" borderId="10" xfId="2" applyNumberFormat="1" applyFont="1" applyFill="1" applyBorder="1" applyAlignment="1" applyProtection="1">
      <alignment horizontal="right"/>
    </xf>
    <xf numFmtId="3" fontId="17" fillId="0" borderId="9" xfId="0" applyNumberFormat="1" applyFont="1" applyFill="1" applyBorder="1" applyProtection="1"/>
    <xf numFmtId="3" fontId="17" fillId="0" borderId="15" xfId="2" applyNumberFormat="1" applyFont="1" applyFill="1" applyBorder="1" applyAlignment="1" applyProtection="1">
      <alignment horizontal="right"/>
    </xf>
    <xf numFmtId="3" fontId="20" fillId="0" borderId="15" xfId="2" applyNumberFormat="1" applyFont="1" applyFill="1" applyBorder="1" applyAlignment="1" applyProtection="1">
      <alignment horizontal="right"/>
    </xf>
    <xf numFmtId="3" fontId="20" fillId="0" borderId="15" xfId="2" applyNumberFormat="1" applyFont="1" applyFill="1" applyBorder="1" applyAlignment="1" applyProtection="1">
      <alignment horizontal="right" vertical="center" wrapText="1"/>
    </xf>
    <xf numFmtId="3" fontId="20" fillId="0" borderId="15" xfId="0" applyNumberFormat="1" applyFont="1" applyFill="1" applyBorder="1" applyAlignment="1" applyProtection="1">
      <alignment horizontal="right"/>
    </xf>
    <xf numFmtId="3" fontId="20" fillId="0" borderId="12" xfId="2" applyNumberFormat="1" applyFont="1" applyFill="1" applyBorder="1" applyAlignment="1" applyProtection="1">
      <alignment horizontal="right" vertical="center" wrapText="1"/>
    </xf>
    <xf numFmtId="10" fontId="16" fillId="0" borderId="9" xfId="1" applyNumberFormat="1" applyFont="1" applyFill="1" applyBorder="1" applyAlignment="1" applyProtection="1">
      <alignment horizontal="center"/>
    </xf>
    <xf numFmtId="10" fontId="16" fillId="0" borderId="11" xfId="1" applyNumberFormat="1" applyFont="1" applyFill="1" applyBorder="1" applyAlignment="1" applyProtection="1">
      <alignment horizontal="center"/>
    </xf>
    <xf numFmtId="10" fontId="4" fillId="0" borderId="11" xfId="1" applyNumberFormat="1" applyFont="1" applyFill="1" applyBorder="1" applyAlignment="1" applyProtection="1">
      <alignment horizontal="center"/>
    </xf>
    <xf numFmtId="10" fontId="4" fillId="0" borderId="21" xfId="1" applyNumberFormat="1" applyFont="1" applyFill="1" applyBorder="1" applyAlignment="1" applyProtection="1">
      <alignment horizontal="center"/>
    </xf>
    <xf numFmtId="10" fontId="4" fillId="0" borderId="13" xfId="1" applyNumberFormat="1" applyFont="1" applyFill="1" applyBorder="1" applyAlignment="1" applyProtection="1">
      <alignment horizontal="center"/>
    </xf>
    <xf numFmtId="3" fontId="17" fillId="0" borderId="0" xfId="2" applyNumberFormat="1" applyFont="1" applyFill="1" applyBorder="1" applyAlignment="1" applyProtection="1">
      <alignment horizontal="right"/>
    </xf>
    <xf numFmtId="41" fontId="4" fillId="0" borderId="12" xfId="7" applyFont="1" applyFill="1" applyBorder="1" applyAlignment="1" applyProtection="1">
      <alignment horizontal="right"/>
    </xf>
    <xf numFmtId="41" fontId="19" fillId="0" borderId="6" xfId="7" applyFont="1" applyBorder="1"/>
    <xf numFmtId="3" fontId="17" fillId="3" borderId="20" xfId="0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 applyProtection="1"/>
    <xf numFmtId="3" fontId="21" fillId="0" borderId="15" xfId="2" applyNumberFormat="1" applyFont="1" applyFill="1" applyBorder="1" applyAlignment="1" applyProtection="1">
      <alignment horizontal="right"/>
    </xf>
    <xf numFmtId="3" fontId="15" fillId="0" borderId="15" xfId="2" applyNumberFormat="1" applyFont="1" applyFill="1" applyBorder="1" applyAlignment="1" applyProtection="1">
      <alignment horizontal="right" vertical="center" wrapText="1"/>
    </xf>
    <xf numFmtId="3" fontId="15" fillId="0" borderId="15" xfId="2" applyNumberFormat="1" applyFont="1" applyFill="1" applyBorder="1" applyAlignment="1" applyProtection="1">
      <alignment horizontal="right"/>
    </xf>
    <xf numFmtId="3" fontId="21" fillId="0" borderId="12" xfId="2" applyNumberFormat="1" applyFont="1" applyFill="1" applyBorder="1" applyAlignment="1" applyProtection="1">
      <alignment horizontal="right" vertical="center" wrapText="1"/>
    </xf>
    <xf numFmtId="10" fontId="16" fillId="3" borderId="9" xfId="1" applyNumberFormat="1" applyFont="1" applyFill="1" applyBorder="1" applyAlignment="1" applyProtection="1">
      <alignment horizontal="center"/>
    </xf>
    <xf numFmtId="10" fontId="16" fillId="0" borderId="11" xfId="1" applyNumberFormat="1" applyFont="1" applyFill="1" applyBorder="1" applyAlignment="1" applyProtection="1">
      <alignment horizontal="center" vertical="center" wrapText="1"/>
    </xf>
    <xf numFmtId="2" fontId="4" fillId="0" borderId="15" xfId="1" applyNumberFormat="1" applyFont="1" applyFill="1" applyBorder="1" applyAlignment="1" applyProtection="1">
      <alignment horizontal="right"/>
    </xf>
    <xf numFmtId="37" fontId="1" fillId="0" borderId="12" xfId="8" applyNumberFormat="1" applyFont="1" applyBorder="1" applyAlignment="1">
      <alignment horizontal="right" vertical="center" wrapText="1"/>
    </xf>
    <xf numFmtId="10" fontId="4" fillId="0" borderId="12" xfId="1" applyNumberFormat="1" applyFont="1" applyFill="1" applyBorder="1" applyAlignment="1" applyProtection="1">
      <alignment horizontal="center" vertical="center" wrapText="1"/>
    </xf>
    <xf numFmtId="10" fontId="16" fillId="3" borderId="9" xfId="0" applyNumberFormat="1" applyFont="1" applyFill="1" applyBorder="1" applyAlignment="1" applyProtection="1">
      <alignment horizontal="center"/>
    </xf>
    <xf numFmtId="10" fontId="16" fillId="0" borderId="11" xfId="0" applyNumberFormat="1" applyFont="1" applyBorder="1" applyAlignment="1" applyProtection="1">
      <alignment horizontal="center"/>
    </xf>
    <xf numFmtId="10" fontId="4" fillId="0" borderId="11" xfId="0" applyNumberFormat="1" applyFont="1" applyBorder="1" applyAlignment="1" applyProtection="1">
      <alignment horizontal="center"/>
    </xf>
    <xf numFmtId="10" fontId="16" fillId="0" borderId="11" xfId="0" applyNumberFormat="1" applyFont="1" applyBorder="1" applyAlignment="1" applyProtection="1">
      <alignment horizontal="center" vertical="center" wrapText="1"/>
    </xf>
    <xf numFmtId="10" fontId="4" fillId="0" borderId="13" xfId="0" applyNumberFormat="1" applyFont="1" applyBorder="1" applyAlignment="1" applyProtection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right"/>
    </xf>
    <xf numFmtId="3" fontId="6" fillId="0" borderId="15" xfId="0" applyNumberFormat="1" applyFont="1" applyFill="1" applyBorder="1" applyAlignment="1" applyProtection="1">
      <alignment horizontal="right"/>
    </xf>
    <xf numFmtId="3" fontId="6" fillId="0" borderId="15" xfId="0" applyNumberFormat="1" applyFont="1" applyFill="1" applyBorder="1" applyProtection="1"/>
    <xf numFmtId="3" fontId="8" fillId="0" borderId="15" xfId="0" applyNumberFormat="1" applyFont="1" applyFill="1" applyBorder="1" applyProtection="1">
      <protection locked="0"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7" fontId="7" fillId="0" borderId="11" xfId="2" applyNumberFormat="1" applyFont="1" applyFill="1" applyBorder="1" applyAlignment="1" applyProtection="1"/>
    <xf numFmtId="37" fontId="8" fillId="0" borderId="15" xfId="0" applyNumberFormat="1" applyFont="1" applyFill="1" applyBorder="1" applyAlignment="1"/>
    <xf numFmtId="0" fontId="8" fillId="3" borderId="11" xfId="2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/>
    </xf>
    <xf numFmtId="37" fontId="2" fillId="0" borderId="12" xfId="2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Border="1"/>
    <xf numFmtId="3" fontId="7" fillId="0" borderId="0" xfId="2" applyNumberFormat="1" applyFont="1" applyFill="1" applyBorder="1" applyAlignment="1" applyProtection="1">
      <alignment horizontal="right" wrapText="1"/>
    </xf>
    <xf numFmtId="4" fontId="6" fillId="0" borderId="0" xfId="0" applyNumberFormat="1" applyFont="1" applyBorder="1"/>
    <xf numFmtId="0" fontId="11" fillId="0" borderId="0" xfId="0" applyFont="1" applyAlignment="1" applyProtection="1"/>
    <xf numFmtId="0" fontId="22" fillId="0" borderId="0" xfId="0" applyFont="1" applyAlignment="1" applyProtection="1"/>
    <xf numFmtId="0" fontId="0" fillId="0" borderId="0" xfId="0" applyFill="1" applyBorder="1" applyAlignment="1" applyProtection="1"/>
    <xf numFmtId="0" fontId="17" fillId="0" borderId="32" xfId="0" applyFont="1" applyFill="1" applyBorder="1" applyAlignment="1" applyProtection="1">
      <alignment horizontal="left"/>
    </xf>
    <xf numFmtId="0" fontId="17" fillId="0" borderId="33" xfId="0" applyFont="1" applyFill="1" applyBorder="1" applyAlignment="1" applyProtection="1">
      <alignment horizontal="left"/>
    </xf>
    <xf numFmtId="3" fontId="17" fillId="0" borderId="34" xfId="0" applyNumberFormat="1" applyFont="1" applyFill="1" applyBorder="1" applyAlignment="1" applyProtection="1">
      <alignment horizontal="right"/>
    </xf>
    <xf numFmtId="3" fontId="17" fillId="0" borderId="9" xfId="0" applyNumberFormat="1" applyFont="1" applyFill="1" applyBorder="1" applyAlignment="1" applyProtection="1">
      <alignment horizontal="right"/>
    </xf>
    <xf numFmtId="10" fontId="16" fillId="0" borderId="40" xfId="1" applyNumberFormat="1" applyFont="1" applyFill="1" applyBorder="1" applyAlignment="1" applyProtection="1"/>
    <xf numFmtId="10" fontId="16" fillId="0" borderId="29" xfId="1" applyNumberFormat="1" applyFont="1" applyFill="1" applyBorder="1" applyAlignment="1" applyProtection="1"/>
    <xf numFmtId="10" fontId="16" fillId="0" borderId="41" xfId="0" applyNumberFormat="1" applyFont="1" applyBorder="1" applyAlignment="1" applyProtection="1"/>
    <xf numFmtId="3" fontId="18" fillId="0" borderId="0" xfId="0" applyNumberFormat="1" applyFont="1" applyFill="1" applyBorder="1" applyProtection="1"/>
    <xf numFmtId="0" fontId="17" fillId="0" borderId="9" xfId="0" applyFont="1" applyFill="1" applyBorder="1" applyAlignment="1" applyProtection="1">
      <alignment horizontal="left"/>
    </xf>
    <xf numFmtId="4" fontId="17" fillId="0" borderId="20" xfId="0" applyNumberFormat="1" applyFont="1" applyFill="1" applyBorder="1" applyAlignment="1" applyProtection="1">
      <alignment horizontal="left"/>
    </xf>
    <xf numFmtId="10" fontId="16" fillId="0" borderId="40" xfId="1" applyNumberFormat="1" applyFont="1" applyBorder="1" applyAlignment="1" applyProtection="1">
      <alignment horizontal="center"/>
    </xf>
    <xf numFmtId="10" fontId="16" fillId="0" borderId="29" xfId="1" applyNumberFormat="1" applyFont="1" applyBorder="1" applyAlignment="1" applyProtection="1"/>
    <xf numFmtId="3" fontId="17" fillId="0" borderId="16" xfId="0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/>
    <xf numFmtId="10" fontId="4" fillId="0" borderId="25" xfId="1" applyNumberFormat="1" applyFont="1" applyFill="1" applyBorder="1" applyAlignment="1" applyProtection="1"/>
    <xf numFmtId="10" fontId="4" fillId="0" borderId="22" xfId="0" applyNumberFormat="1" applyFont="1" applyBorder="1" applyAlignment="1" applyProtection="1"/>
    <xf numFmtId="10" fontId="16" fillId="0" borderId="15" xfId="1" applyNumberFormat="1" applyFont="1" applyBorder="1" applyAlignment="1" applyProtection="1">
      <alignment horizontal="center"/>
    </xf>
    <xf numFmtId="10" fontId="16" fillId="0" borderId="25" xfId="1" applyNumberFormat="1" applyFont="1" applyBorder="1" applyAlignment="1" applyProtection="1"/>
    <xf numFmtId="10" fontId="16" fillId="0" borderId="22" xfId="0" applyNumberFormat="1" applyFont="1" applyBorder="1" applyAlignment="1" applyProtection="1"/>
    <xf numFmtId="10" fontId="16" fillId="0" borderId="15" xfId="1" applyNumberFormat="1" applyFont="1" applyFill="1" applyBorder="1" applyAlignment="1" applyProtection="1"/>
    <xf numFmtId="10" fontId="16" fillId="0" borderId="25" xfId="1" applyNumberFormat="1" applyFont="1" applyFill="1" applyBorder="1" applyAlignment="1" applyProtection="1"/>
    <xf numFmtId="10" fontId="4" fillId="0" borderId="15" xfId="1" applyNumberFormat="1" applyFont="1" applyBorder="1" applyAlignment="1" applyProtection="1">
      <alignment horizontal="center"/>
    </xf>
    <xf numFmtId="10" fontId="4" fillId="0" borderId="25" xfId="1" applyNumberFormat="1" applyFont="1" applyBorder="1" applyAlignment="1" applyProtection="1"/>
    <xf numFmtId="3" fontId="17" fillId="0" borderId="16" xfId="0" applyNumberFormat="1" applyFont="1" applyFill="1" applyBorder="1" applyProtection="1"/>
    <xf numFmtId="0" fontId="17" fillId="0" borderId="11" xfId="2" applyFont="1" applyFill="1" applyBorder="1" applyAlignment="1" applyProtection="1">
      <alignment horizontal="left"/>
    </xf>
    <xf numFmtId="4" fontId="17" fillId="0" borderId="15" xfId="2" applyNumberFormat="1" applyFont="1" applyFill="1" applyBorder="1" applyAlignment="1" applyProtection="1">
      <alignment horizontal="left"/>
    </xf>
    <xf numFmtId="3" fontId="21" fillId="0" borderId="16" xfId="2" applyNumberFormat="1" applyFont="1" applyFill="1" applyBorder="1" applyAlignment="1" applyProtection="1">
      <alignment horizontal="right"/>
    </xf>
    <xf numFmtId="0" fontId="15" fillId="0" borderId="35" xfId="2" applyFont="1" applyFill="1" applyBorder="1" applyAlignment="1" applyProtection="1">
      <alignment horizontal="left"/>
    </xf>
    <xf numFmtId="4" fontId="15" fillId="0" borderId="36" xfId="2" applyNumberFormat="1" applyFont="1" applyFill="1" applyBorder="1" applyAlignment="1" applyProtection="1">
      <alignment horizontal="left"/>
    </xf>
    <xf numFmtId="3" fontId="15" fillId="0" borderId="16" xfId="2" applyNumberFormat="1" applyFont="1" applyFill="1" applyBorder="1" applyAlignment="1" applyProtection="1">
      <alignment horizontal="right"/>
    </xf>
    <xf numFmtId="0" fontId="17" fillId="0" borderId="11" xfId="0" applyFont="1" applyBorder="1" applyAlignment="1">
      <alignment horizontal="left"/>
    </xf>
    <xf numFmtId="3" fontId="20" fillId="0" borderId="6" xfId="2" applyNumberFormat="1" applyFont="1" applyFill="1" applyBorder="1" applyAlignment="1" applyProtection="1">
      <alignment horizontal="right"/>
    </xf>
    <xf numFmtId="3" fontId="20" fillId="0" borderId="23" xfId="2" applyNumberFormat="1" applyFont="1" applyFill="1" applyBorder="1" applyAlignment="1" applyProtection="1">
      <alignment horizontal="right"/>
    </xf>
    <xf numFmtId="168" fontId="17" fillId="0" borderId="35" xfId="0" applyNumberFormat="1" applyFont="1" applyFill="1" applyBorder="1" applyAlignment="1" applyProtection="1">
      <alignment horizontal="left"/>
    </xf>
    <xf numFmtId="0" fontId="17" fillId="0" borderId="36" xfId="2" applyFont="1" applyFill="1" applyBorder="1" applyAlignment="1" applyProtection="1">
      <alignment horizontal="left"/>
    </xf>
    <xf numFmtId="0" fontId="20" fillId="0" borderId="13" xfId="2" applyFont="1" applyFill="1" applyBorder="1" applyAlignment="1" applyProtection="1">
      <alignment horizontal="left"/>
    </xf>
    <xf numFmtId="0" fontId="20" fillId="0" borderId="12" xfId="0" applyFont="1" applyFill="1" applyBorder="1" applyAlignment="1" applyProtection="1">
      <alignment horizontal="left"/>
    </xf>
    <xf numFmtId="3" fontId="20" fillId="0" borderId="13" xfId="2" applyNumberFormat="1" applyFont="1" applyFill="1" applyBorder="1" applyAlignment="1" applyProtection="1">
      <alignment horizontal="right"/>
    </xf>
    <xf numFmtId="3" fontId="20" fillId="0" borderId="14" xfId="2" applyNumberFormat="1" applyFont="1" applyFill="1" applyBorder="1" applyAlignment="1" applyProtection="1">
      <alignment horizontal="right"/>
    </xf>
    <xf numFmtId="10" fontId="4" fillId="0" borderId="7" xfId="1" applyNumberFormat="1" applyFont="1" applyBorder="1" applyAlignment="1" applyProtection="1">
      <alignment horizontal="center"/>
    </xf>
    <xf numFmtId="10" fontId="4" fillId="0" borderId="42" xfId="1" applyNumberFormat="1" applyFont="1" applyBorder="1" applyAlignment="1" applyProtection="1"/>
    <xf numFmtId="10" fontId="4" fillId="0" borderId="43" xfId="0" applyNumberFormat="1" applyFont="1" applyBorder="1" applyAlignment="1" applyProtection="1"/>
    <xf numFmtId="4" fontId="20" fillId="0" borderId="35" xfId="0" applyNumberFormat="1" applyFont="1" applyFill="1" applyBorder="1" applyAlignment="1" applyProtection="1">
      <alignment horizontal="left"/>
    </xf>
    <xf numFmtId="4" fontId="20" fillId="0" borderId="36" xfId="0" applyNumberFormat="1" applyFont="1" applyFill="1" applyBorder="1" applyAlignment="1" applyProtection="1">
      <alignment horizontal="left"/>
    </xf>
    <xf numFmtId="0" fontId="0" fillId="0" borderId="0" xfId="0" applyAlignment="1"/>
    <xf numFmtId="0" fontId="20" fillId="0" borderId="35" xfId="0" applyFont="1" applyFill="1" applyBorder="1" applyAlignment="1" applyProtection="1">
      <alignment horizontal="left"/>
    </xf>
    <xf numFmtId="0" fontId="20" fillId="0" borderId="44" xfId="0" applyFont="1" applyFill="1" applyBorder="1" applyAlignment="1" applyProtection="1">
      <alignment horizontal="left"/>
    </xf>
    <xf numFmtId="4" fontId="20" fillId="0" borderId="45" xfId="0" applyNumberFormat="1" applyFont="1" applyFill="1" applyBorder="1" applyAlignment="1" applyProtection="1">
      <alignment horizontal="left"/>
    </xf>
    <xf numFmtId="3" fontId="21" fillId="0" borderId="46" xfId="2" applyNumberFormat="1" applyFont="1" applyFill="1" applyBorder="1" applyAlignment="1" applyProtection="1">
      <alignment horizontal="right"/>
    </xf>
    <xf numFmtId="3" fontId="21" fillId="0" borderId="26" xfId="2" applyNumberFormat="1" applyFont="1" applyFill="1" applyBorder="1" applyAlignment="1" applyProtection="1">
      <alignment horizontal="right"/>
    </xf>
    <xf numFmtId="4" fontId="17" fillId="0" borderId="38" xfId="0" applyNumberFormat="1" applyFont="1" applyBorder="1" applyAlignment="1" applyProtection="1">
      <alignment horizontal="left"/>
    </xf>
    <xf numFmtId="0" fontId="15" fillId="0" borderId="39" xfId="2" applyFont="1" applyFill="1" applyBorder="1" applyAlignment="1" applyProtection="1">
      <alignment horizontal="left"/>
    </xf>
    <xf numFmtId="3" fontId="15" fillId="0" borderId="19" xfId="2" applyNumberFormat="1" applyFont="1" applyFill="1" applyBorder="1" applyAlignment="1" applyProtection="1">
      <alignment horizontal="right"/>
    </xf>
    <xf numFmtId="3" fontId="15" fillId="0" borderId="13" xfId="2" applyNumberFormat="1" applyFont="1" applyFill="1" applyBorder="1" applyAlignment="1" applyProtection="1">
      <alignment horizontal="right"/>
    </xf>
    <xf numFmtId="10" fontId="16" fillId="0" borderId="7" xfId="1" applyNumberFormat="1" applyFont="1" applyFill="1" applyBorder="1" applyAlignment="1" applyProtection="1"/>
    <xf numFmtId="10" fontId="16" fillId="0" borderId="42" xfId="1" applyNumberFormat="1" applyFont="1" applyFill="1" applyBorder="1" applyAlignment="1" applyProtection="1"/>
    <xf numFmtId="10" fontId="16" fillId="0" borderId="43" xfId="0" applyNumberFormat="1" applyFont="1" applyBorder="1" applyAlignment="1" applyProtection="1"/>
    <xf numFmtId="4" fontId="17" fillId="0" borderId="0" xfId="0" applyNumberFormat="1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10" fontId="16" fillId="0" borderId="0" xfId="1" applyNumberFormat="1" applyFont="1" applyFill="1" applyBorder="1" applyAlignment="1" applyProtection="1"/>
    <xf numFmtId="10" fontId="16" fillId="0" borderId="0" xfId="1" applyNumberFormat="1" applyFont="1" applyBorder="1" applyAlignment="1" applyProtection="1"/>
    <xf numFmtId="10" fontId="16" fillId="0" borderId="0" xfId="0" applyNumberFormat="1" applyFont="1" applyBorder="1" applyAlignment="1" applyProtection="1"/>
    <xf numFmtId="0" fontId="23" fillId="0" borderId="0" xfId="0" applyFont="1"/>
    <xf numFmtId="0" fontId="26" fillId="3" borderId="0" xfId="0" applyFont="1" applyFill="1"/>
    <xf numFmtId="0" fontId="27" fillId="0" borderId="11" xfId="2" applyFont="1" applyFill="1" applyBorder="1" applyAlignment="1" applyProtection="1">
      <alignment horizontal="left"/>
    </xf>
    <xf numFmtId="4" fontId="27" fillId="0" borderId="15" xfId="2" applyNumberFormat="1" applyFont="1" applyFill="1" applyBorder="1" applyAlignment="1" applyProtection="1">
      <alignment horizontal="left"/>
    </xf>
    <xf numFmtId="4" fontId="24" fillId="0" borderId="15" xfId="2" applyNumberFormat="1" applyFont="1" applyFill="1" applyBorder="1" applyAlignment="1" applyProtection="1">
      <alignment horizontal="left"/>
    </xf>
    <xf numFmtId="0" fontId="27" fillId="0" borderId="15" xfId="2" applyFont="1" applyFill="1" applyBorder="1" applyAlignment="1" applyProtection="1">
      <alignment horizontal="left"/>
    </xf>
    <xf numFmtId="0" fontId="27" fillId="0" borderId="26" xfId="2" applyFont="1" applyFill="1" applyBorder="1" applyAlignment="1" applyProtection="1">
      <alignment horizontal="left"/>
    </xf>
    <xf numFmtId="0" fontId="27" fillId="0" borderId="47" xfId="2" applyFont="1" applyFill="1" applyBorder="1" applyAlignment="1" applyProtection="1">
      <alignment horizontal="left"/>
    </xf>
    <xf numFmtId="0" fontId="23" fillId="0" borderId="10" xfId="0" applyFont="1" applyFill="1" applyBorder="1"/>
    <xf numFmtId="0" fontId="23" fillId="0" borderId="15" xfId="0" applyFont="1" applyFill="1" applyBorder="1"/>
    <xf numFmtId="0" fontId="29" fillId="0" borderId="15" xfId="0" applyFont="1" applyFill="1" applyBorder="1" applyAlignment="1" applyProtection="1">
      <alignment horizontal="left"/>
    </xf>
    <xf numFmtId="9" fontId="23" fillId="0" borderId="0" xfId="1" applyFont="1" applyAlignment="1">
      <alignment horizontal="center"/>
    </xf>
    <xf numFmtId="165" fontId="0" fillId="0" borderId="0" xfId="8" applyFont="1"/>
    <xf numFmtId="0" fontId="0" fillId="0" borderId="0" xfId="0" applyFont="1"/>
    <xf numFmtId="0" fontId="24" fillId="0" borderId="0" xfId="0" applyFont="1" applyAlignment="1" applyProtection="1"/>
    <xf numFmtId="0" fontId="0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31" fillId="0" borderId="0" xfId="0" applyFont="1" applyFill="1" applyAlignment="1" applyProtection="1">
      <alignment horizontal="centerContinuous"/>
    </xf>
    <xf numFmtId="0" fontId="0" fillId="0" borderId="0" xfId="0" applyFont="1" applyFill="1" applyBorder="1" applyProtection="1"/>
    <xf numFmtId="0" fontId="0" fillId="0" borderId="0" xfId="0" applyFont="1" applyFill="1"/>
    <xf numFmtId="0" fontId="32" fillId="4" borderId="30" xfId="0" applyFont="1" applyFill="1" applyBorder="1" applyAlignment="1" applyProtection="1">
      <alignment horizontal="center"/>
    </xf>
    <xf numFmtId="0" fontId="32" fillId="4" borderId="31" xfId="0" applyFont="1" applyFill="1" applyBorder="1" applyAlignment="1" applyProtection="1">
      <alignment horizontal="center"/>
    </xf>
    <xf numFmtId="0" fontId="32" fillId="4" borderId="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</xf>
    <xf numFmtId="0" fontId="29" fillId="4" borderId="31" xfId="0" applyFont="1" applyFill="1" applyBorder="1" applyAlignment="1" applyProtection="1">
      <alignment horizontal="center" vertical="center" wrapText="1"/>
    </xf>
    <xf numFmtId="9" fontId="29" fillId="4" borderId="1" xfId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Protection="1"/>
    <xf numFmtId="3" fontId="32" fillId="0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Protection="1"/>
    <xf numFmtId="0" fontId="28" fillId="0" borderId="11" xfId="2" applyFont="1" applyFill="1" applyBorder="1" applyAlignment="1" applyProtection="1">
      <alignment horizontal="left"/>
    </xf>
    <xf numFmtId="4" fontId="28" fillId="0" borderId="15" xfId="2" applyNumberFormat="1" applyFont="1" applyFill="1" applyBorder="1" applyAlignment="1" applyProtection="1">
      <alignment horizontal="left"/>
    </xf>
    <xf numFmtId="169" fontId="0" fillId="0" borderId="11" xfId="8" applyNumberFormat="1" applyFont="1" applyFill="1" applyBorder="1"/>
    <xf numFmtId="169" fontId="0" fillId="0" borderId="15" xfId="8" applyNumberFormat="1" applyFont="1" applyFill="1" applyBorder="1"/>
    <xf numFmtId="9" fontId="34" fillId="0" borderId="11" xfId="1" applyNumberFormat="1" applyFont="1" applyFill="1" applyBorder="1" applyAlignment="1" applyProtection="1">
      <alignment horizontal="center"/>
    </xf>
    <xf numFmtId="3" fontId="28" fillId="0" borderId="0" xfId="2" applyNumberFormat="1" applyFont="1" applyFill="1" applyBorder="1" applyAlignment="1" applyProtection="1">
      <alignment horizontal="right"/>
    </xf>
    <xf numFmtId="0" fontId="0" fillId="5" borderId="0" xfId="0" applyFont="1" applyFill="1"/>
    <xf numFmtId="4" fontId="34" fillId="0" borderId="15" xfId="0" applyNumberFormat="1" applyFont="1" applyBorder="1" applyAlignment="1" applyProtection="1">
      <alignment horizontal="left"/>
    </xf>
    <xf numFmtId="0" fontId="28" fillId="0" borderId="15" xfId="2" applyFont="1" applyFill="1" applyBorder="1" applyAlignment="1" applyProtection="1">
      <alignment horizontal="left"/>
    </xf>
    <xf numFmtId="3" fontId="31" fillId="0" borderId="0" xfId="2" applyNumberFormat="1" applyFont="1" applyFill="1" applyBorder="1" applyAlignment="1" applyProtection="1">
      <alignment horizontal="right"/>
    </xf>
    <xf numFmtId="0" fontId="31" fillId="0" borderId="11" xfId="2" applyFont="1" applyFill="1" applyBorder="1" applyAlignment="1" applyProtection="1">
      <alignment horizontal="left"/>
    </xf>
    <xf numFmtId="0" fontId="31" fillId="0" borderId="15" xfId="2" applyFont="1" applyFill="1" applyBorder="1" applyAlignment="1" applyProtection="1">
      <alignment horizontal="left"/>
    </xf>
    <xf numFmtId="3" fontId="31" fillId="0" borderId="11" xfId="2" applyNumberFormat="1" applyFont="1" applyFill="1" applyBorder="1" applyAlignment="1" applyProtection="1">
      <alignment horizontal="right"/>
    </xf>
    <xf numFmtId="3" fontId="31" fillId="0" borderId="15" xfId="2" applyNumberFormat="1" applyFont="1" applyFill="1" applyBorder="1" applyAlignment="1" applyProtection="1">
      <alignment horizontal="right"/>
    </xf>
    <xf numFmtId="9" fontId="32" fillId="0" borderId="11" xfId="1" applyNumberFormat="1" applyFont="1" applyFill="1" applyBorder="1" applyAlignment="1" applyProtection="1">
      <alignment horizontal="center"/>
    </xf>
    <xf numFmtId="3" fontId="28" fillId="0" borderId="11" xfId="2" applyNumberFormat="1" applyFont="1" applyFill="1" applyBorder="1" applyAlignment="1" applyProtection="1">
      <alignment horizontal="right"/>
    </xf>
    <xf numFmtId="3" fontId="28" fillId="0" borderId="15" xfId="2" applyNumberFormat="1" applyFont="1" applyFill="1" applyBorder="1" applyAlignment="1" applyProtection="1">
      <alignment horizontal="right"/>
    </xf>
    <xf numFmtId="0" fontId="29" fillId="0" borderId="11" xfId="0" applyFont="1" applyFill="1" applyBorder="1" applyAlignment="1" applyProtection="1">
      <alignment horizontal="left"/>
    </xf>
    <xf numFmtId="168" fontId="34" fillId="0" borderId="11" xfId="0" applyNumberFormat="1" applyFont="1" applyBorder="1" applyAlignment="1" applyProtection="1">
      <alignment horizontal="left"/>
    </xf>
    <xf numFmtId="3" fontId="28" fillId="3" borderId="11" xfId="2" applyNumberFormat="1" applyFont="1" applyFill="1" applyBorder="1" applyAlignment="1" applyProtection="1">
      <alignment horizontal="right"/>
    </xf>
    <xf numFmtId="3" fontId="28" fillId="3" borderId="15" xfId="2" applyNumberFormat="1" applyFont="1" applyFill="1" applyBorder="1" applyAlignment="1" applyProtection="1">
      <alignment horizontal="right"/>
    </xf>
    <xf numFmtId="4" fontId="34" fillId="0" borderId="11" xfId="0" applyNumberFormat="1" applyFont="1" applyBorder="1" applyAlignment="1" applyProtection="1">
      <alignment horizontal="left"/>
    </xf>
    <xf numFmtId="0" fontId="34" fillId="0" borderId="15" xfId="2" applyFont="1" applyFill="1" applyBorder="1" applyAlignment="1" applyProtection="1">
      <alignment horizontal="left"/>
    </xf>
    <xf numFmtId="0" fontId="34" fillId="0" borderId="11" xfId="0" applyFont="1" applyBorder="1" applyAlignment="1" applyProtection="1">
      <alignment horizontal="left"/>
    </xf>
    <xf numFmtId="0" fontId="28" fillId="0" borderId="13" xfId="2" applyFont="1" applyFill="1" applyBorder="1" applyAlignment="1" applyProtection="1">
      <alignment horizontal="left"/>
    </xf>
    <xf numFmtId="0" fontId="28" fillId="0" borderId="12" xfId="2" applyFont="1" applyFill="1" applyBorder="1" applyAlignment="1" applyProtection="1">
      <alignment horizontal="left"/>
    </xf>
    <xf numFmtId="169" fontId="0" fillId="0" borderId="13" xfId="8" applyNumberFormat="1" applyFont="1" applyFill="1" applyBorder="1"/>
    <xf numFmtId="169" fontId="0" fillId="0" borderId="12" xfId="8" applyNumberFormat="1" applyFont="1" applyFill="1" applyBorder="1"/>
    <xf numFmtId="9" fontId="34" fillId="0" borderId="13" xfId="1" applyNumberFormat="1" applyFont="1" applyFill="1" applyBorder="1" applyAlignment="1" applyProtection="1">
      <alignment horizontal="center"/>
    </xf>
    <xf numFmtId="3" fontId="34" fillId="0" borderId="0" xfId="2" applyNumberFormat="1" applyFont="1" applyFill="1" applyBorder="1" applyAlignment="1" applyProtection="1">
      <alignment horizontal="right"/>
    </xf>
    <xf numFmtId="0" fontId="34" fillId="0" borderId="0" xfId="0" applyFont="1"/>
    <xf numFmtId="3" fontId="33" fillId="0" borderId="0" xfId="0" applyNumberFormat="1" applyFont="1" applyFill="1" applyBorder="1" applyAlignment="1" applyProtection="1">
      <alignment vertical="center"/>
    </xf>
    <xf numFmtId="3" fontId="33" fillId="0" borderId="0" xfId="0" applyNumberFormat="1" applyFont="1" applyFill="1" applyBorder="1" applyAlignment="1" applyProtection="1">
      <alignment horizontal="left" vertical="center"/>
    </xf>
    <xf numFmtId="3" fontId="28" fillId="0" borderId="0" xfId="0" applyNumberFormat="1" applyFont="1" applyFill="1"/>
    <xf numFmtId="0" fontId="0" fillId="0" borderId="0" xfId="3" applyFont="1" applyFill="1" applyProtection="1">
      <protection locked="0"/>
    </xf>
    <xf numFmtId="0" fontId="33" fillId="0" borderId="0" xfId="8" applyNumberFormat="1" applyFont="1" applyFill="1" applyBorder="1" applyAlignment="1" applyProtection="1">
      <alignment horizontal="center"/>
    </xf>
    <xf numFmtId="169" fontId="32" fillId="0" borderId="0" xfId="8" applyNumberFormat="1" applyFont="1" applyFill="1" applyBorder="1" applyProtection="1"/>
    <xf numFmtId="0" fontId="32" fillId="0" borderId="9" xfId="0" applyFont="1" applyFill="1" applyBorder="1" applyAlignment="1" applyProtection="1">
      <alignment horizontal="left"/>
    </xf>
    <xf numFmtId="0" fontId="32" fillId="0" borderId="20" xfId="0" applyFont="1" applyFill="1" applyBorder="1" applyAlignment="1" applyProtection="1">
      <alignment horizontal="left"/>
    </xf>
    <xf numFmtId="3" fontId="32" fillId="0" borderId="9" xfId="0" applyNumberFormat="1" applyFont="1" applyFill="1" applyBorder="1" applyAlignment="1" applyProtection="1">
      <alignment horizontal="right"/>
    </xf>
    <xf numFmtId="3" fontId="32" fillId="0" borderId="20" xfId="0" applyNumberFormat="1" applyFont="1" applyFill="1" applyBorder="1" applyAlignment="1" applyProtection="1">
      <alignment horizontal="right"/>
    </xf>
    <xf numFmtId="9" fontId="32" fillId="0" borderId="9" xfId="1" applyNumberFormat="1" applyFont="1" applyFill="1" applyBorder="1" applyAlignment="1" applyProtection="1">
      <alignment horizontal="center"/>
    </xf>
    <xf numFmtId="0" fontId="29" fillId="0" borderId="9" xfId="0" applyFont="1" applyFill="1" applyBorder="1" applyAlignment="1" applyProtection="1">
      <alignment horizontal="left"/>
    </xf>
    <xf numFmtId="4" fontId="29" fillId="0" borderId="20" xfId="0" applyNumberFormat="1" applyFont="1" applyFill="1" applyBorder="1" applyAlignment="1" applyProtection="1">
      <alignment horizontal="left"/>
    </xf>
    <xf numFmtId="9" fontId="29" fillId="0" borderId="24" xfId="1" applyFont="1" applyFill="1" applyBorder="1" applyAlignment="1" applyProtection="1">
      <alignment horizontal="center"/>
    </xf>
    <xf numFmtId="0" fontId="32" fillId="0" borderId="11" xfId="0" applyFont="1" applyFill="1" applyBorder="1" applyAlignment="1" applyProtection="1">
      <alignment horizontal="left"/>
    </xf>
    <xf numFmtId="0" fontId="32" fillId="0" borderId="15" xfId="0" applyFont="1" applyFill="1" applyBorder="1" applyAlignment="1" applyProtection="1">
      <alignment horizontal="left"/>
    </xf>
    <xf numFmtId="3" fontId="32" fillId="0" borderId="11" xfId="0" applyNumberFormat="1" applyFont="1" applyFill="1" applyBorder="1" applyAlignment="1" applyProtection="1">
      <alignment horizontal="right"/>
    </xf>
    <xf numFmtId="3" fontId="32" fillId="0" borderId="15" xfId="0" applyNumberFormat="1" applyFont="1" applyFill="1" applyBorder="1" applyAlignment="1" applyProtection="1">
      <alignment horizontal="right"/>
    </xf>
    <xf numFmtId="4" fontId="29" fillId="0" borderId="15" xfId="0" applyNumberFormat="1" applyFont="1" applyFill="1" applyBorder="1" applyAlignment="1" applyProtection="1">
      <alignment horizontal="left"/>
    </xf>
    <xf numFmtId="9" fontId="29" fillId="0" borderId="17" xfId="1" applyFont="1" applyFill="1" applyBorder="1" applyAlignment="1" applyProtection="1">
      <alignment horizontal="center"/>
    </xf>
    <xf numFmtId="3" fontId="32" fillId="0" borderId="26" xfId="0" applyNumberFormat="1" applyFont="1" applyFill="1" applyBorder="1" applyProtection="1"/>
    <xf numFmtId="3" fontId="32" fillId="0" borderId="47" xfId="0" applyNumberFormat="1" applyFont="1" applyFill="1" applyBorder="1" applyProtection="1"/>
    <xf numFmtId="9" fontId="30" fillId="0" borderId="17" xfId="1" applyFont="1" applyFill="1" applyBorder="1" applyAlignment="1" applyProtection="1">
      <alignment horizontal="center"/>
    </xf>
    <xf numFmtId="4" fontId="32" fillId="0" borderId="15" xfId="0" applyNumberFormat="1" applyFont="1" applyFill="1" applyBorder="1" applyAlignment="1" applyProtection="1">
      <alignment horizontal="left"/>
    </xf>
    <xf numFmtId="3" fontId="31" fillId="0" borderId="21" xfId="2" applyNumberFormat="1" applyFont="1" applyFill="1" applyBorder="1" applyAlignment="1" applyProtection="1">
      <alignment horizontal="right"/>
    </xf>
    <xf numFmtId="3" fontId="31" fillId="0" borderId="10" xfId="2" applyNumberFormat="1" applyFont="1" applyFill="1" applyBorder="1" applyAlignment="1" applyProtection="1">
      <alignment horizontal="right"/>
    </xf>
    <xf numFmtId="4" fontId="34" fillId="0" borderId="15" xfId="0" applyNumberFormat="1" applyFont="1" applyFill="1" applyBorder="1" applyAlignment="1" applyProtection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13" fillId="4" borderId="27" xfId="0" applyFont="1" applyFill="1" applyBorder="1" applyAlignment="1" applyProtection="1">
      <alignment horizontal="centerContinuous"/>
    </xf>
    <xf numFmtId="0" fontId="13" fillId="4" borderId="28" xfId="0" applyFont="1" applyFill="1" applyBorder="1" applyAlignment="1" applyProtection="1">
      <alignment horizontal="centerContinuous"/>
    </xf>
    <xf numFmtId="0" fontId="13" fillId="4" borderId="28" xfId="0" applyFont="1" applyFill="1" applyBorder="1" applyAlignment="1" applyProtection="1">
      <alignment horizontal="center"/>
    </xf>
    <xf numFmtId="0" fontId="16" fillId="4" borderId="1" xfId="0" applyFont="1" applyFill="1" applyBorder="1" applyAlignment="1" applyProtection="1">
      <alignment horizontal="center"/>
    </xf>
    <xf numFmtId="0" fontId="16" fillId="4" borderId="40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/>
    <xf numFmtId="0" fontId="16" fillId="4" borderId="4" xfId="0" applyFont="1" applyFill="1" applyBorder="1" applyAlignment="1" applyProtection="1"/>
    <xf numFmtId="0" fontId="16" fillId="4" borderId="30" xfId="0" applyFont="1" applyFill="1" applyBorder="1" applyAlignment="1" applyProtection="1">
      <alignment horizontal="center"/>
    </xf>
    <xf numFmtId="0" fontId="16" fillId="4" borderId="31" xfId="0" applyFont="1" applyFill="1" applyBorder="1" applyAlignment="1" applyProtection="1">
      <alignment horizontal="center"/>
    </xf>
    <xf numFmtId="0" fontId="16" fillId="4" borderId="29" xfId="0" applyFont="1" applyFill="1" applyBorder="1" applyAlignment="1" applyProtection="1"/>
    <xf numFmtId="0" fontId="16" fillId="4" borderId="1" xfId="0" applyFont="1" applyFill="1" applyBorder="1" applyAlignment="1" applyProtection="1"/>
    <xf numFmtId="0" fontId="6" fillId="4" borderId="8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24" fillId="0" borderId="15" xfId="2" applyFont="1" applyFill="1" applyBorder="1" applyAlignment="1" applyProtection="1">
      <alignment horizontal="left"/>
    </xf>
    <xf numFmtId="170" fontId="0" fillId="0" borderId="0" xfId="10" applyNumberFormat="1" applyFont="1" applyAlignment="1">
      <alignment horizontal="center"/>
    </xf>
    <xf numFmtId="170" fontId="0" fillId="0" borderId="0" xfId="10" applyNumberFormat="1" applyFont="1"/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0" fontId="0" fillId="0" borderId="8" xfId="10" applyNumberFormat="1" applyFont="1" applyFill="1" applyBorder="1"/>
    <xf numFmtId="170" fontId="0" fillId="0" borderId="3" xfId="10" applyNumberFormat="1" applyFont="1" applyFill="1" applyBorder="1"/>
    <xf numFmtId="0" fontId="12" fillId="0" borderId="2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171" fontId="0" fillId="0" borderId="8" xfId="10" applyNumberFormat="1" applyFont="1" applyBorder="1"/>
    <xf numFmtId="172" fontId="0" fillId="0" borderId="7" xfId="1" applyNumberFormat="1" applyFont="1" applyBorder="1" applyAlignment="1">
      <alignment horizontal="center"/>
    </xf>
    <xf numFmtId="171" fontId="0" fillId="0" borderId="4" xfId="10" applyNumberFormat="1" applyFont="1" applyBorder="1"/>
    <xf numFmtId="170" fontId="0" fillId="0" borderId="0" xfId="10" applyNumberFormat="1" applyFont="1" applyBorder="1" applyAlignment="1">
      <alignment horizontal="center"/>
    </xf>
    <xf numFmtId="170" fontId="0" fillId="0" borderId="0" xfId="10" applyNumberFormat="1" applyFont="1" applyBorder="1"/>
    <xf numFmtId="170" fontId="0" fillId="0" borderId="0" xfId="1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171" fontId="0" fillId="0" borderId="0" xfId="10" applyNumberFormat="1" applyFont="1" applyBorder="1"/>
    <xf numFmtId="171" fontId="23" fillId="0" borderId="8" xfId="10" applyNumberFormat="1" applyFont="1" applyBorder="1"/>
    <xf numFmtId="0" fontId="12" fillId="0" borderId="0" xfId="0" applyFont="1" applyFill="1" applyBorder="1" applyAlignment="1">
      <alignment horizontal="left" wrapText="1"/>
    </xf>
    <xf numFmtId="170" fontId="12" fillId="0" borderId="2" xfId="10" applyNumberFormat="1" applyFont="1" applyFill="1" applyBorder="1"/>
    <xf numFmtId="170" fontId="12" fillId="0" borderId="3" xfId="10" applyNumberFormat="1" applyFont="1" applyFill="1" applyBorder="1"/>
    <xf numFmtId="170" fontId="12" fillId="0" borderId="3" xfId="10" applyNumberFormat="1" applyFont="1" applyFill="1" applyBorder="1" applyAlignment="1">
      <alignment horizontal="center"/>
    </xf>
    <xf numFmtId="170" fontId="12" fillId="0" borderId="8" xfId="10" applyNumberFormat="1" applyFont="1" applyFill="1" applyBorder="1"/>
    <xf numFmtId="170" fontId="5" fillId="0" borderId="0" xfId="10" applyNumberFormat="1" applyFont="1" applyAlignment="1">
      <alignment horizontal="center"/>
    </xf>
    <xf numFmtId="170" fontId="5" fillId="0" borderId="0" xfId="10" applyNumberFormat="1" applyFont="1"/>
    <xf numFmtId="9" fontId="0" fillId="0" borderId="8" xfId="1" applyFont="1" applyFill="1" applyBorder="1" applyAlignment="1">
      <alignment horizontal="center"/>
    </xf>
    <xf numFmtId="170" fontId="0" fillId="0" borderId="0" xfId="10" applyNumberFormat="1" applyFont="1" applyFill="1" applyBorder="1" applyAlignment="1">
      <alignment horizontal="center"/>
    </xf>
    <xf numFmtId="170" fontId="5" fillId="0" borderId="0" xfId="10" applyNumberFormat="1" applyFont="1" applyFill="1" applyBorder="1" applyAlignment="1">
      <alignment horizontal="center"/>
    </xf>
    <xf numFmtId="170" fontId="5" fillId="0" borderId="0" xfId="10" applyNumberFormat="1" applyFont="1" applyFill="1" applyBorder="1"/>
    <xf numFmtId="9" fontId="0" fillId="0" borderId="0" xfId="1" applyFont="1" applyFill="1" applyBorder="1"/>
    <xf numFmtId="0" fontId="12" fillId="0" borderId="8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70" fontId="14" fillId="0" borderId="8" xfId="10" applyNumberFormat="1" applyFont="1" applyBorder="1" applyAlignment="1">
      <alignment horizontal="center"/>
    </xf>
    <xf numFmtId="170" fontId="14" fillId="0" borderId="50" xfId="10" applyNumberFormat="1" applyFont="1" applyBorder="1"/>
    <xf numFmtId="0" fontId="35" fillId="0" borderId="0" xfId="0" applyFont="1" applyFill="1" applyBorder="1" applyAlignment="1">
      <alignment horizontal="center"/>
    </xf>
    <xf numFmtId="172" fontId="23" fillId="0" borderId="7" xfId="1" applyNumberFormat="1" applyFont="1" applyBorder="1" applyAlignment="1">
      <alignment horizontal="center"/>
    </xf>
    <xf numFmtId="171" fontId="23" fillId="0" borderId="4" xfId="10" applyNumberFormat="1" applyFont="1" applyBorder="1"/>
    <xf numFmtId="170" fontId="23" fillId="0" borderId="0" xfId="10" applyNumberFormat="1" applyFont="1"/>
    <xf numFmtId="0" fontId="25" fillId="0" borderId="0" xfId="0" applyFont="1" applyFill="1" applyBorder="1" applyAlignment="1">
      <alignment horizontal="left" wrapText="1"/>
    </xf>
    <xf numFmtId="170" fontId="23" fillId="0" borderId="0" xfId="10" applyNumberFormat="1" applyFont="1" applyBorder="1" applyAlignment="1">
      <alignment horizontal="center"/>
    </xf>
    <xf numFmtId="170" fontId="23" fillId="0" borderId="0" xfId="10" applyNumberFormat="1" applyFont="1" applyBorder="1"/>
    <xf numFmtId="170" fontId="23" fillId="0" borderId="0" xfId="10" applyNumberFormat="1" applyFont="1" applyFill="1"/>
    <xf numFmtId="170" fontId="5" fillId="0" borderId="0" xfId="10" applyNumberFormat="1" applyFont="1" applyFill="1" applyAlignment="1">
      <alignment horizontal="center"/>
    </xf>
    <xf numFmtId="170" fontId="5" fillId="0" borderId="0" xfId="10" applyNumberFormat="1" applyFont="1" applyFill="1"/>
    <xf numFmtId="170" fontId="0" fillId="0" borderId="0" xfId="10" applyNumberFormat="1" applyFont="1" applyFill="1"/>
    <xf numFmtId="9" fontId="12" fillId="0" borderId="8" xfId="1" applyFont="1" applyFill="1" applyBorder="1" applyAlignment="1">
      <alignment horizontal="center"/>
    </xf>
    <xf numFmtId="170" fontId="0" fillId="0" borderId="18" xfId="10" applyNumberFormat="1" applyFont="1" applyBorder="1"/>
    <xf numFmtId="170" fontId="0" fillId="0" borderId="17" xfId="10" applyNumberFormat="1" applyFont="1" applyBorder="1"/>
    <xf numFmtId="171" fontId="0" fillId="0" borderId="0" xfId="0" applyNumberFormat="1"/>
    <xf numFmtId="170" fontId="0" fillId="0" borderId="0" xfId="0" applyNumberFormat="1"/>
    <xf numFmtId="0" fontId="35" fillId="0" borderId="27" xfId="0" applyFont="1" applyBorder="1"/>
    <xf numFmtId="0" fontId="0" fillId="0" borderId="0" xfId="0" applyAlignment="1">
      <alignment wrapText="1"/>
    </xf>
    <xf numFmtId="170" fontId="0" fillId="0" borderId="7" xfId="10" applyNumberFormat="1" applyFont="1" applyBorder="1" applyAlignment="1">
      <alignment horizontal="center"/>
    </xf>
    <xf numFmtId="0" fontId="36" fillId="6" borderId="8" xfId="0" applyFont="1" applyFill="1" applyBorder="1" applyAlignment="1">
      <alignment horizontal="center"/>
    </xf>
    <xf numFmtId="170" fontId="0" fillId="0" borderId="9" xfId="10" applyNumberFormat="1" applyFont="1" applyFill="1" applyBorder="1"/>
    <xf numFmtId="170" fontId="0" fillId="0" borderId="21" xfId="10" applyNumberFormat="1" applyFont="1" applyFill="1" applyBorder="1"/>
    <xf numFmtId="170" fontId="0" fillId="0" borderId="11" xfId="10" applyNumberFormat="1" applyFont="1" applyFill="1" applyBorder="1"/>
    <xf numFmtId="170" fontId="0" fillId="0" borderId="13" xfId="10" applyNumberFormat="1" applyFont="1" applyFill="1" applyBorder="1"/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0" fontId="0" fillId="0" borderId="10" xfId="10" applyNumberFormat="1" applyFont="1" applyFill="1" applyBorder="1" applyAlignment="1">
      <alignment vertical="center" wrapText="1"/>
    </xf>
    <xf numFmtId="170" fontId="0" fillId="0" borderId="15" xfId="10" applyNumberFormat="1" applyFont="1" applyFill="1" applyBorder="1" applyAlignment="1">
      <alignment vertical="center" wrapText="1"/>
    </xf>
    <xf numFmtId="0" fontId="0" fillId="0" borderId="21" xfId="0" applyFill="1" applyBorder="1"/>
    <xf numFmtId="0" fontId="0" fillId="0" borderId="11" xfId="0" applyFill="1" applyBorder="1"/>
    <xf numFmtId="0" fontId="12" fillId="0" borderId="8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0" fontId="12" fillId="0" borderId="8" xfId="10" applyNumberFormat="1" applyFont="1" applyBorder="1" applyAlignment="1">
      <alignment horizontal="center" vertical="center"/>
    </xf>
    <xf numFmtId="170" fontId="12" fillId="0" borderId="40" xfId="10" applyNumberFormat="1" applyFont="1" applyBorder="1" applyAlignment="1">
      <alignment horizontal="center" vertical="center" wrapText="1"/>
    </xf>
    <xf numFmtId="170" fontId="12" fillId="0" borderId="8" xfId="10" applyNumberFormat="1" applyFont="1" applyBorder="1" applyAlignment="1">
      <alignment horizontal="center" vertical="center" wrapText="1"/>
    </xf>
    <xf numFmtId="170" fontId="12" fillId="0" borderId="8" xfId="10" applyNumberFormat="1" applyFont="1" applyFill="1" applyBorder="1" applyAlignment="1">
      <alignment horizontal="center"/>
    </xf>
    <xf numFmtId="0" fontId="35" fillId="0" borderId="52" xfId="0" applyFont="1" applyBorder="1"/>
    <xf numFmtId="170" fontId="5" fillId="0" borderId="9" xfId="10" applyNumberFormat="1" applyFont="1" applyBorder="1"/>
    <xf numFmtId="170" fontId="5" fillId="0" borderId="11" xfId="10" applyNumberFormat="1" applyFont="1" applyBorder="1" applyAlignment="1"/>
    <xf numFmtId="171" fontId="5" fillId="0" borderId="11" xfId="10" applyNumberFormat="1" applyFont="1" applyBorder="1" applyAlignment="1"/>
    <xf numFmtId="171" fontId="5" fillId="0" borderId="26" xfId="10" applyNumberFormat="1" applyFont="1" applyBorder="1" applyAlignment="1"/>
    <xf numFmtId="171" fontId="35" fillId="0" borderId="8" xfId="10" applyNumberFormat="1" applyFont="1" applyBorder="1" applyAlignment="1"/>
    <xf numFmtId="0" fontId="24" fillId="0" borderId="0" xfId="0" applyFont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horizontal="left" vertical="center" wrapText="1"/>
    </xf>
    <xf numFmtId="4" fontId="30" fillId="0" borderId="12" xfId="0" applyNumberFormat="1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>
      <alignment horizontal="left" vertical="center" wrapText="1"/>
    </xf>
    <xf numFmtId="4" fontId="8" fillId="0" borderId="12" xfId="0" applyNumberFormat="1" applyFont="1" applyFill="1" applyBorder="1" applyAlignment="1" applyProtection="1">
      <alignment horizontal="left" vertical="center" wrapText="1"/>
    </xf>
    <xf numFmtId="3" fontId="7" fillId="0" borderId="13" xfId="2" applyNumberFormat="1" applyFont="1" applyFill="1" applyBorder="1" applyAlignment="1" applyProtection="1">
      <alignment horizontal="right"/>
    </xf>
    <xf numFmtId="9" fontId="29" fillId="0" borderId="14" xfId="1" applyFont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right"/>
    </xf>
    <xf numFmtId="0" fontId="34" fillId="0" borderId="11" xfId="1" applyNumberFormat="1" applyFont="1" applyFill="1" applyBorder="1" applyAlignment="1" applyProtection="1">
      <alignment horizontal="center"/>
    </xf>
    <xf numFmtId="0" fontId="32" fillId="0" borderId="11" xfId="1" applyNumberFormat="1" applyFont="1" applyFill="1" applyBorder="1" applyAlignment="1" applyProtection="1">
      <alignment horizontal="center"/>
    </xf>
    <xf numFmtId="0" fontId="24" fillId="0" borderId="11" xfId="2" applyFont="1" applyFill="1" applyBorder="1" applyAlignment="1" applyProtection="1">
      <alignment horizontal="left"/>
    </xf>
    <xf numFmtId="4" fontId="6" fillId="0" borderId="20" xfId="0" applyNumberFormat="1" applyFont="1" applyFill="1" applyBorder="1" applyAlignment="1" applyProtection="1">
      <alignment horizontal="left" vertical="center" wrapText="1"/>
    </xf>
    <xf numFmtId="10" fontId="6" fillId="0" borderId="20" xfId="1" applyNumberFormat="1" applyFont="1" applyFill="1" applyBorder="1" applyAlignment="1" applyProtection="1">
      <alignment horizontal="center" vertical="center" wrapText="1"/>
    </xf>
    <xf numFmtId="10" fontId="6" fillId="0" borderId="24" xfId="0" applyNumberFormat="1" applyFont="1" applyFill="1" applyBorder="1" applyAlignment="1" applyProtection="1">
      <alignment horizontal="center" vertical="center" wrapText="1"/>
    </xf>
    <xf numFmtId="10" fontId="8" fillId="0" borderId="12" xfId="1" applyNumberFormat="1" applyFont="1" applyFill="1" applyBorder="1" applyAlignment="1" applyProtection="1">
      <alignment horizontal="center" vertical="center" wrapText="1"/>
    </xf>
    <xf numFmtId="10" fontId="8" fillId="0" borderId="13" xfId="1" applyNumberFormat="1" applyFont="1" applyFill="1" applyBorder="1" applyAlignment="1" applyProtection="1">
      <alignment horizontal="center" vertical="center" wrapText="1"/>
    </xf>
    <xf numFmtId="10" fontId="8" fillId="0" borderId="14" xfId="0" applyNumberFormat="1" applyFont="1" applyFill="1" applyBorder="1" applyAlignment="1" applyProtection="1">
      <alignment horizontal="center" vertical="center" wrapText="1"/>
    </xf>
    <xf numFmtId="0" fontId="32" fillId="0" borderId="9" xfId="1" applyNumberFormat="1" applyFont="1" applyFill="1" applyBorder="1" applyAlignment="1" applyProtection="1">
      <alignment horizontal="center"/>
    </xf>
    <xf numFmtId="0" fontId="34" fillId="0" borderId="13" xfId="1" applyNumberFormat="1" applyFont="1" applyFill="1" applyBorder="1" applyAlignment="1" applyProtection="1">
      <alignment horizontal="center"/>
    </xf>
    <xf numFmtId="171" fontId="0" fillId="0" borderId="8" xfId="1" applyNumberFormat="1" applyFont="1" applyBorder="1"/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70" fontId="25" fillId="0" borderId="2" xfId="10" applyNumberFormat="1" applyFont="1" applyFill="1" applyBorder="1" applyAlignment="1">
      <alignment horizontal="left"/>
    </xf>
    <xf numFmtId="170" fontId="25" fillId="0" borderId="3" xfId="10" applyNumberFormat="1" applyFont="1" applyFill="1" applyBorder="1" applyAlignment="1">
      <alignment horizontal="left"/>
    </xf>
    <xf numFmtId="170" fontId="25" fillId="0" borderId="4" xfId="1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170" fontId="12" fillId="0" borderId="2" xfId="10" applyNumberFormat="1" applyFont="1" applyFill="1" applyBorder="1" applyAlignment="1">
      <alignment horizontal="left"/>
    </xf>
    <xf numFmtId="170" fontId="12" fillId="0" borderId="3" xfId="10" applyNumberFormat="1" applyFont="1" applyFill="1" applyBorder="1" applyAlignment="1">
      <alignment horizontal="left"/>
    </xf>
    <xf numFmtId="170" fontId="12" fillId="0" borderId="4" xfId="10" applyNumberFormat="1" applyFont="1" applyFill="1" applyBorder="1" applyAlignment="1">
      <alignment horizontal="left"/>
    </xf>
    <xf numFmtId="170" fontId="23" fillId="0" borderId="2" xfId="10" applyNumberFormat="1" applyFont="1" applyBorder="1" applyAlignment="1">
      <alignment horizontal="center"/>
    </xf>
    <xf numFmtId="170" fontId="23" fillId="0" borderId="3" xfId="10" applyNumberFormat="1" applyFont="1" applyBorder="1" applyAlignment="1">
      <alignment horizontal="center"/>
    </xf>
    <xf numFmtId="170" fontId="23" fillId="0" borderId="4" xfId="1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36" fillId="6" borderId="2" xfId="0" applyFont="1" applyFill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170" fontId="0" fillId="0" borderId="2" xfId="10" applyNumberFormat="1" applyFont="1" applyBorder="1" applyAlignment="1">
      <alignment horizontal="center"/>
    </xf>
    <xf numFmtId="170" fontId="0" fillId="0" borderId="3" xfId="10" applyNumberFormat="1" applyFont="1" applyBorder="1" applyAlignment="1">
      <alignment horizontal="center"/>
    </xf>
    <xf numFmtId="170" fontId="0" fillId="0" borderId="4" xfId="1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2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22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3" fillId="4" borderId="2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right"/>
    </xf>
    <xf numFmtId="0" fontId="15" fillId="4" borderId="3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3" fontId="22" fillId="0" borderId="0" xfId="0" applyNumberFormat="1" applyFont="1" applyFill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3" xfId="0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24" fillId="4" borderId="5" xfId="0" applyFont="1" applyFill="1" applyBorder="1" applyAlignment="1" applyProtection="1">
      <alignment horizontal="center" vertical="center" wrapText="1"/>
    </xf>
    <xf numFmtId="0" fontId="31" fillId="4" borderId="2" xfId="0" applyFont="1" applyFill="1" applyBorder="1" applyAlignment="1" applyProtection="1">
      <alignment horizontal="center"/>
    </xf>
    <xf numFmtId="0" fontId="31" fillId="4" borderId="3" xfId="0" applyFont="1" applyFill="1" applyBorder="1" applyAlignment="1" applyProtection="1">
      <alignment horizontal="center"/>
    </xf>
    <xf numFmtId="0" fontId="31" fillId="4" borderId="4" xfId="0" applyFont="1" applyFill="1" applyBorder="1" applyAlignment="1" applyProtection="1">
      <alignment horizontal="center"/>
    </xf>
    <xf numFmtId="0" fontId="36" fillId="0" borderId="0" xfId="0" applyFont="1" applyAlignment="1">
      <alignment horizontal="center"/>
    </xf>
    <xf numFmtId="170" fontId="12" fillId="0" borderId="0" xfId="10" applyNumberFormat="1" applyFont="1" applyAlignment="1">
      <alignment horizontal="center"/>
    </xf>
    <xf numFmtId="170" fontId="12" fillId="0" borderId="0" xfId="1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11">
    <cellStyle name="Millares" xfId="10" builtinId="3"/>
    <cellStyle name="Millares [0] 2" xfId="7" xr:uid="{00000000-0005-0000-0000-000001000000}"/>
    <cellStyle name="Millares 2" xfId="8" xr:uid="{00000000-0005-0000-0000-000002000000}"/>
    <cellStyle name="Moneda 2" xfId="9" xr:uid="{00000000-0005-0000-0000-000003000000}"/>
    <cellStyle name="Normal" xfId="0" builtinId="0"/>
    <cellStyle name="Normal 2" xfId="4" xr:uid="{00000000-0005-0000-0000-000005000000}"/>
    <cellStyle name="Normal 34" xfId="3" xr:uid="{00000000-0005-0000-0000-000006000000}"/>
    <cellStyle name="Normal_Hoja3" xfId="2" xr:uid="{00000000-0005-0000-0000-000007000000}"/>
    <cellStyle name="Porcentaje" xfId="1" builtinId="5"/>
    <cellStyle name="Porcentual 2" xfId="5" xr:uid="{00000000-0005-0000-0000-000009000000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2</xdr:col>
      <xdr:colOff>342900</xdr:colOff>
      <xdr:row>3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DA208E-6A63-4473-B028-9FD306D8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0</xdr:row>
      <xdr:rowOff>121444</xdr:rowOff>
    </xdr:from>
    <xdr:to>
      <xdr:col>2</xdr:col>
      <xdr:colOff>2690812</xdr:colOff>
      <xdr:row>4</xdr:row>
      <xdr:rowOff>57150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4A1000FF-C831-4270-8A46-175971A2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131" y="121444"/>
          <a:ext cx="2105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50007</xdr:colOff>
      <xdr:row>1</xdr:row>
      <xdr:rowOff>50007</xdr:rowOff>
    </xdr:from>
    <xdr:to>
      <xdr:col>12</xdr:col>
      <xdr:colOff>1119188</xdr:colOff>
      <xdr:row>4</xdr:row>
      <xdr:rowOff>176213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151F35BE-11D2-4ACC-BA93-DC01074F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6413" y="240507"/>
          <a:ext cx="2105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9525</xdr:rowOff>
    </xdr:from>
    <xdr:to>
      <xdr:col>2</xdr:col>
      <xdr:colOff>1438275</xdr:colOff>
      <xdr:row>4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CF648D-DE7B-4F75-BEFD-47B6D363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</xdr:row>
      <xdr:rowOff>95250</xdr:rowOff>
    </xdr:from>
    <xdr:to>
      <xdr:col>12</xdr:col>
      <xdr:colOff>1562100</xdr:colOff>
      <xdr:row>5</xdr:row>
      <xdr:rowOff>47625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263760B3-D8FA-4FED-8A59-F1B1FAC8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28575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0</xdr:row>
      <xdr:rowOff>152400</xdr:rowOff>
    </xdr:from>
    <xdr:to>
      <xdr:col>12</xdr:col>
      <xdr:colOff>1552575</xdr:colOff>
      <xdr:row>4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495ACA-7D45-4C4E-937F-7C705EA5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5240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152400</xdr:rowOff>
    </xdr:from>
    <xdr:to>
      <xdr:col>2</xdr:col>
      <xdr:colOff>1466850</xdr:colOff>
      <xdr:row>4</xdr:row>
      <xdr:rowOff>104775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34141BE8-609A-4B21-A2B4-B2973CD0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5240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</xdr:row>
      <xdr:rowOff>57150</xdr:rowOff>
    </xdr:from>
    <xdr:to>
      <xdr:col>12</xdr:col>
      <xdr:colOff>1762125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7947BF-0821-49BF-B98C-9D8CBAA2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24765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1</xdr:row>
      <xdr:rowOff>152400</xdr:rowOff>
    </xdr:from>
    <xdr:to>
      <xdr:col>2</xdr:col>
      <xdr:colOff>1247775</xdr:colOff>
      <xdr:row>5</xdr:row>
      <xdr:rowOff>104775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EBC0A761-D866-4DBC-B284-F4F2D671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4290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216958</xdr:colOff>
      <xdr:row>1</xdr:row>
      <xdr:rowOff>149226</xdr:rowOff>
    </xdr:from>
    <xdr:to>
      <xdr:col>2</xdr:col>
      <xdr:colOff>2921000</xdr:colOff>
      <xdr:row>5</xdr:row>
      <xdr:rowOff>73026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200DD9D1-464C-4F57-9CFE-D2D0C5B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458" y="339726"/>
          <a:ext cx="2704042" cy="728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333375</xdr:colOff>
      <xdr:row>2</xdr:row>
      <xdr:rowOff>85725</xdr:rowOff>
    </xdr:from>
    <xdr:to>
      <xdr:col>13</xdr:col>
      <xdr:colOff>2438400</xdr:colOff>
      <xdr:row>6</xdr:row>
      <xdr:rowOff>9525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DA8500BD-416D-4DDE-A450-7FAE30DF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9050" y="476250"/>
          <a:ext cx="2105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T48"/>
  <sheetViews>
    <sheetView tabSelected="1" topLeftCell="A28" workbookViewId="0">
      <selection activeCell="D4" sqref="D4"/>
    </sheetView>
  </sheetViews>
  <sheetFormatPr baseColWidth="10" defaultRowHeight="15" x14ac:dyDescent="0.25"/>
  <cols>
    <col min="2" max="2" width="26.28515625" style="108" customWidth="1"/>
    <col min="3" max="3" width="24.7109375" style="428" customWidth="1"/>
    <col min="4" max="4" width="16.28515625" style="428" customWidth="1"/>
    <col min="5" max="5" width="15" style="428" customWidth="1"/>
    <col min="6" max="6" width="12.5703125" style="429" customWidth="1"/>
    <col min="7" max="7" width="20.28515625" style="429" customWidth="1"/>
    <col min="8" max="8" width="12.85546875" style="429" customWidth="1"/>
    <col min="9" max="9" width="21.28515625" style="429" customWidth="1"/>
    <col min="10" max="10" width="19" customWidth="1"/>
    <col min="11" max="11" width="14.5703125" style="429" customWidth="1"/>
    <col min="12" max="12" width="14.42578125" customWidth="1"/>
    <col min="13" max="13" width="15" customWidth="1"/>
    <col min="14" max="14" width="19.5703125" customWidth="1"/>
    <col min="15" max="15" width="15.85546875" bestFit="1" customWidth="1"/>
    <col min="17" max="17" width="35.5703125" customWidth="1"/>
    <col min="18" max="18" width="14.85546875" customWidth="1"/>
    <col min="19" max="19" width="16.7109375" customWidth="1"/>
  </cols>
  <sheetData>
    <row r="4" spans="2:20" x14ac:dyDescent="0.25">
      <c r="D4" s="614" t="s">
        <v>321</v>
      </c>
    </row>
    <row r="5" spans="2:20" ht="27.75" customHeight="1" thickBot="1" x14ac:dyDescent="0.35">
      <c r="B5" s="567" t="s">
        <v>288</v>
      </c>
      <c r="C5" s="567"/>
      <c r="D5" s="484"/>
      <c r="E5" s="484"/>
      <c r="I5" s="567" t="s">
        <v>288</v>
      </c>
      <c r="J5" s="567"/>
      <c r="K5" s="484"/>
      <c r="L5" s="484"/>
    </row>
    <row r="6" spans="2:20" ht="24" customHeight="1" thickBot="1" x14ac:dyDescent="0.35">
      <c r="B6" s="567" t="s">
        <v>289</v>
      </c>
      <c r="C6" s="567"/>
      <c r="D6" s="484"/>
      <c r="I6" s="567" t="s">
        <v>289</v>
      </c>
      <c r="J6" s="567"/>
      <c r="K6" s="484"/>
      <c r="L6" s="428"/>
      <c r="M6" s="483"/>
      <c r="N6" s="483"/>
      <c r="O6" s="483"/>
    </row>
    <row r="7" spans="2:20" ht="30.75" customHeight="1" x14ac:dyDescent="0.3">
      <c r="B7" s="567" t="s">
        <v>290</v>
      </c>
      <c r="C7" s="567"/>
      <c r="I7" s="567" t="s">
        <v>285</v>
      </c>
      <c r="J7" s="567"/>
      <c r="K7" s="428"/>
      <c r="L7" s="428"/>
      <c r="M7" s="483"/>
      <c r="N7" s="483"/>
      <c r="O7" s="483"/>
    </row>
    <row r="8" spans="2:20" ht="15.75" thickBot="1" x14ac:dyDescent="0.3">
      <c r="J8" s="428"/>
      <c r="K8" s="428"/>
      <c r="L8" s="428"/>
      <c r="M8" s="429"/>
      <c r="N8" s="429"/>
      <c r="O8" s="483"/>
    </row>
    <row r="9" spans="2:20" ht="19.5" thickBot="1" x14ac:dyDescent="0.35">
      <c r="B9" s="485" t="s">
        <v>268</v>
      </c>
      <c r="I9" s="485" t="s">
        <v>268</v>
      </c>
      <c r="J9" s="428"/>
      <c r="K9" s="428"/>
      <c r="L9" s="428"/>
      <c r="M9" s="429"/>
      <c r="N9" s="429"/>
      <c r="O9" s="483"/>
    </row>
    <row r="10" spans="2:20" ht="45.75" thickBot="1" x14ac:dyDescent="0.3">
      <c r="B10" s="430" t="s">
        <v>269</v>
      </c>
      <c r="C10" s="431" t="s">
        <v>270</v>
      </c>
      <c r="D10" s="431" t="s">
        <v>271</v>
      </c>
      <c r="E10" s="431" t="s">
        <v>272</v>
      </c>
      <c r="F10" s="431" t="s">
        <v>273</v>
      </c>
      <c r="G10" s="432" t="s">
        <v>274</v>
      </c>
      <c r="I10" s="430" t="s">
        <v>269</v>
      </c>
      <c r="J10" s="430" t="s">
        <v>270</v>
      </c>
      <c r="K10" s="430" t="s">
        <v>271</v>
      </c>
      <c r="L10" s="430" t="s">
        <v>280</v>
      </c>
      <c r="M10" s="430" t="s">
        <v>273</v>
      </c>
      <c r="N10" s="460" t="s">
        <v>274</v>
      </c>
      <c r="O10" s="483"/>
      <c r="P10" s="498" t="s">
        <v>282</v>
      </c>
      <c r="Q10" s="499" t="s">
        <v>292</v>
      </c>
      <c r="R10" s="502" t="s">
        <v>291</v>
      </c>
      <c r="S10" s="501" t="s">
        <v>293</v>
      </c>
      <c r="T10" s="500" t="s">
        <v>283</v>
      </c>
    </row>
    <row r="11" spans="2:20" ht="20.25" customHeight="1" thickBot="1" x14ac:dyDescent="0.3">
      <c r="B11" s="433"/>
      <c r="C11" s="433"/>
      <c r="D11" s="434"/>
      <c r="E11" s="435">
        <f>+B11*(C11+D11)</f>
        <v>0</v>
      </c>
      <c r="F11" s="436"/>
      <c r="G11" s="439">
        <f>+E11*F11</f>
        <v>0</v>
      </c>
      <c r="I11" s="461"/>
      <c r="J11" s="462"/>
      <c r="K11" s="463"/>
      <c r="L11" s="435">
        <f>+I11*(J11+K11)</f>
        <v>0</v>
      </c>
      <c r="M11" s="464"/>
      <c r="N11" s="465">
        <f>+L11*M11</f>
        <v>0</v>
      </c>
      <c r="P11" s="490">
        <v>1</v>
      </c>
      <c r="Q11" s="495"/>
      <c r="R11" s="493"/>
      <c r="S11" s="486"/>
      <c r="T11" s="478">
        <f>+R11*S11</f>
        <v>0</v>
      </c>
    </row>
    <row r="12" spans="2:20" ht="18" customHeight="1" thickBot="1" x14ac:dyDescent="0.3">
      <c r="B12" s="429"/>
      <c r="C12"/>
      <c r="D12"/>
      <c r="E12"/>
      <c r="F12"/>
      <c r="G12"/>
      <c r="H12"/>
      <c r="I12" s="466"/>
      <c r="J12" s="453"/>
      <c r="K12" s="453"/>
      <c r="L12" s="453"/>
      <c r="M12" s="454"/>
      <c r="N12" s="429"/>
      <c r="P12" s="491">
        <v>2</v>
      </c>
      <c r="Q12" s="496"/>
      <c r="R12" s="494"/>
      <c r="S12" s="487"/>
      <c r="T12" s="479">
        <f t="shared" ref="T12:T25" si="0">+R12*S12</f>
        <v>0</v>
      </c>
    </row>
    <row r="13" spans="2:20" ht="19.5" thickBot="1" x14ac:dyDescent="0.35">
      <c r="B13" s="562" t="s">
        <v>275</v>
      </c>
      <c r="C13" s="563"/>
      <c r="D13"/>
      <c r="G13"/>
      <c r="H13"/>
      <c r="I13" s="562" t="s">
        <v>275</v>
      </c>
      <c r="J13" s="563"/>
      <c r="K13"/>
      <c r="L13" s="428"/>
      <c r="M13" s="429"/>
      <c r="P13" s="491">
        <v>3</v>
      </c>
      <c r="Q13" s="496"/>
      <c r="R13" s="494"/>
      <c r="S13" s="488"/>
      <c r="T13" s="479">
        <f t="shared" si="0"/>
        <v>0</v>
      </c>
    </row>
    <row r="14" spans="2:20" ht="15.75" thickBot="1" x14ac:dyDescent="0.3">
      <c r="B14" s="437" t="s">
        <v>276</v>
      </c>
      <c r="C14" s="437" t="s">
        <v>277</v>
      </c>
      <c r="D14" s="564"/>
      <c r="E14" s="565"/>
      <c r="F14" s="566"/>
      <c r="G14" s="438"/>
      <c r="I14" s="437" t="s">
        <v>276</v>
      </c>
      <c r="J14" s="437" t="s">
        <v>277</v>
      </c>
      <c r="K14" s="564"/>
      <c r="L14" s="565"/>
      <c r="M14" s="566"/>
      <c r="N14" s="438"/>
      <c r="P14" s="491">
        <v>4</v>
      </c>
      <c r="Q14" s="496"/>
      <c r="R14" s="494"/>
      <c r="S14" s="488"/>
      <c r="T14" s="479">
        <f t="shared" si="0"/>
        <v>0</v>
      </c>
    </row>
    <row r="15" spans="2:20" ht="16.5" thickBot="1" x14ac:dyDescent="0.3">
      <c r="B15" s="439"/>
      <c r="C15" s="440"/>
      <c r="D15" s="564"/>
      <c r="E15" s="565"/>
      <c r="F15" s="566"/>
      <c r="G15" s="441">
        <f>+B15*C15</f>
        <v>0</v>
      </c>
      <c r="I15" s="447"/>
      <c r="J15" s="467"/>
      <c r="K15" s="556"/>
      <c r="L15" s="557"/>
      <c r="M15" s="558"/>
      <c r="N15" s="468">
        <f>+I15*J15</f>
        <v>0</v>
      </c>
      <c r="P15" s="491">
        <v>5</v>
      </c>
      <c r="Q15" s="496"/>
      <c r="R15" s="494"/>
      <c r="S15" s="488"/>
      <c r="T15" s="479">
        <f t="shared" si="0"/>
        <v>0</v>
      </c>
    </row>
    <row r="16" spans="2:20" ht="15.75" thickBot="1" x14ac:dyDescent="0.3">
      <c r="D16" s="442"/>
      <c r="E16" s="442"/>
      <c r="F16" s="443"/>
      <c r="H16" s="443"/>
      <c r="I16" s="108"/>
      <c r="J16" s="428"/>
      <c r="K16" s="442"/>
      <c r="L16" s="442"/>
      <c r="M16" s="443"/>
      <c r="N16" s="443"/>
      <c r="P16" s="491">
        <v>6</v>
      </c>
      <c r="Q16" s="496"/>
      <c r="R16" s="494"/>
      <c r="S16" s="488"/>
      <c r="T16" s="479">
        <f t="shared" si="0"/>
        <v>0</v>
      </c>
    </row>
    <row r="17" spans="2:20" ht="19.5" customHeight="1" thickBot="1" x14ac:dyDescent="0.3">
      <c r="B17" s="550" t="s">
        <v>278</v>
      </c>
      <c r="C17" s="551"/>
      <c r="D17" s="551"/>
      <c r="E17" s="551"/>
      <c r="F17" s="552"/>
      <c r="G17" s="439">
        <f>+G11+G15</f>
        <v>0</v>
      </c>
      <c r="H17" s="443"/>
      <c r="I17" s="559" t="s">
        <v>281</v>
      </c>
      <c r="J17" s="560"/>
      <c r="K17" s="560"/>
      <c r="L17" s="560"/>
      <c r="M17" s="561"/>
      <c r="N17" s="447">
        <f>+N11+N15</f>
        <v>0</v>
      </c>
      <c r="P17" s="491">
        <v>7</v>
      </c>
      <c r="Q17" s="496"/>
      <c r="R17" s="494"/>
      <c r="S17" s="488"/>
      <c r="T17" s="479">
        <f t="shared" si="0"/>
        <v>0</v>
      </c>
    </row>
    <row r="18" spans="2:20" ht="16.5" thickBot="1" x14ac:dyDescent="0.3">
      <c r="D18" s="442"/>
      <c r="E18" s="442"/>
      <c r="F18" s="445"/>
      <c r="G18" s="446"/>
      <c r="H18" s="443"/>
      <c r="I18" s="466"/>
      <c r="J18" s="453"/>
      <c r="K18" s="453"/>
      <c r="L18" s="453"/>
      <c r="M18" s="454"/>
      <c r="N18" s="469"/>
      <c r="P18" s="491">
        <v>8</v>
      </c>
      <c r="Q18" s="496"/>
      <c r="R18" s="494"/>
      <c r="S18" s="488"/>
      <c r="T18" s="479">
        <f t="shared" si="0"/>
        <v>0</v>
      </c>
    </row>
    <row r="19" spans="2:20" ht="16.5" customHeight="1" thickBot="1" x14ac:dyDescent="0.3">
      <c r="B19" s="550" t="s">
        <v>279</v>
      </c>
      <c r="C19" s="551"/>
      <c r="D19" s="551"/>
      <c r="E19" s="551"/>
      <c r="F19" s="552"/>
      <c r="G19" s="447"/>
      <c r="H19" s="443"/>
      <c r="I19" s="559" t="s">
        <v>279</v>
      </c>
      <c r="J19" s="560"/>
      <c r="K19" s="560"/>
      <c r="L19" s="560"/>
      <c r="M19" s="561"/>
      <c r="N19" s="447"/>
      <c r="P19" s="491">
        <v>9</v>
      </c>
      <c r="Q19" s="496"/>
      <c r="R19" s="494"/>
      <c r="S19" s="488"/>
      <c r="T19" s="479">
        <f t="shared" si="0"/>
        <v>0</v>
      </c>
    </row>
    <row r="20" spans="2:20" ht="16.5" thickBot="1" x14ac:dyDescent="0.3">
      <c r="B20" s="448"/>
      <c r="C20" s="448"/>
      <c r="D20" s="448"/>
      <c r="E20" s="442"/>
      <c r="F20" s="443"/>
      <c r="G20" s="446"/>
      <c r="H20" s="443"/>
      <c r="I20" s="470"/>
      <c r="J20" s="470"/>
      <c r="K20" s="470"/>
      <c r="L20" s="471"/>
      <c r="M20" s="472"/>
      <c r="N20" s="446"/>
      <c r="P20" s="491">
        <v>10</v>
      </c>
      <c r="Q20" s="496"/>
      <c r="R20" s="494"/>
      <c r="S20" s="488"/>
      <c r="T20" s="479">
        <f t="shared" si="0"/>
        <v>0</v>
      </c>
    </row>
    <row r="21" spans="2:20" ht="16.5" thickBot="1" x14ac:dyDescent="0.3">
      <c r="B21" s="449" t="s">
        <v>287</v>
      </c>
      <c r="C21" s="450"/>
      <c r="D21" s="451"/>
      <c r="E21" s="451"/>
      <c r="F21" s="450"/>
      <c r="G21" s="452">
        <f>+G17-G19</f>
        <v>0</v>
      </c>
      <c r="H21" s="443"/>
      <c r="I21" s="547" t="s">
        <v>287</v>
      </c>
      <c r="J21" s="548"/>
      <c r="K21" s="548"/>
      <c r="L21" s="548"/>
      <c r="M21" s="549"/>
      <c r="N21" s="447">
        <f>+N17-N19</f>
        <v>0</v>
      </c>
      <c r="P21" s="491">
        <v>11</v>
      </c>
      <c r="Q21" s="496"/>
      <c r="R21" s="494"/>
      <c r="S21" s="488"/>
      <c r="T21" s="479">
        <f t="shared" si="0"/>
        <v>0</v>
      </c>
    </row>
    <row r="22" spans="2:20" ht="16.5" thickBot="1" x14ac:dyDescent="0.3">
      <c r="B22" s="429"/>
      <c r="C22" s="429"/>
      <c r="D22" s="429"/>
      <c r="E22" s="453"/>
      <c r="F22" s="454"/>
      <c r="H22" s="443"/>
      <c r="I22" s="473"/>
      <c r="J22" s="473"/>
      <c r="K22" s="473"/>
      <c r="L22" s="474"/>
      <c r="M22" s="475"/>
      <c r="N22" s="476"/>
      <c r="P22" s="491">
        <v>12</v>
      </c>
      <c r="Q22" s="496"/>
      <c r="R22" s="494"/>
      <c r="S22" s="488"/>
      <c r="T22" s="479">
        <f t="shared" si="0"/>
        <v>0</v>
      </c>
    </row>
    <row r="23" spans="2:20" ht="16.5" thickBot="1" x14ac:dyDescent="0.3">
      <c r="B23" s="553" t="s">
        <v>212</v>
      </c>
      <c r="C23" s="554"/>
      <c r="D23" s="554"/>
      <c r="E23" s="554"/>
      <c r="F23" s="555"/>
      <c r="G23" s="455" t="e">
        <f>+G19/G17</f>
        <v>#DIV/0!</v>
      </c>
      <c r="I23" s="547" t="s">
        <v>212</v>
      </c>
      <c r="J23" s="548"/>
      <c r="K23" s="548"/>
      <c r="L23" s="548"/>
      <c r="M23" s="549"/>
      <c r="N23" s="477" t="e">
        <f>+N19/N17</f>
        <v>#DIV/0!</v>
      </c>
      <c r="P23" s="491">
        <v>13</v>
      </c>
      <c r="Q23" s="496"/>
      <c r="R23" s="494"/>
      <c r="S23" s="488"/>
      <c r="T23" s="479">
        <f t="shared" si="0"/>
        <v>0</v>
      </c>
    </row>
    <row r="24" spans="2:20" ht="15.75" x14ac:dyDescent="0.25">
      <c r="B24" s="444"/>
      <c r="C24" s="444"/>
      <c r="D24" s="456"/>
      <c r="E24" s="457"/>
      <c r="F24" s="458"/>
      <c r="G24" s="459"/>
      <c r="P24" s="491">
        <v>14</v>
      </c>
      <c r="Q24" s="496"/>
      <c r="R24" s="494"/>
      <c r="S24" s="488"/>
      <c r="T24" s="479">
        <f t="shared" si="0"/>
        <v>0</v>
      </c>
    </row>
    <row r="25" spans="2:20" ht="16.5" thickBot="1" x14ac:dyDescent="0.3">
      <c r="B25" s="444"/>
      <c r="C25" s="444"/>
      <c r="D25" s="456"/>
      <c r="E25" s="457"/>
      <c r="F25" s="458"/>
      <c r="G25" s="459"/>
      <c r="P25" s="491">
        <v>15</v>
      </c>
      <c r="Q25" s="496"/>
      <c r="R25" s="494"/>
      <c r="S25" s="489"/>
      <c r="T25" s="479">
        <f t="shared" si="0"/>
        <v>0</v>
      </c>
    </row>
    <row r="26" spans="2:20" s="429" customFormat="1" ht="15.75" thickBot="1" x14ac:dyDescent="0.3">
      <c r="B26" s="108"/>
      <c r="C26" s="428"/>
      <c r="D26" s="428"/>
      <c r="E26" s="428"/>
      <c r="J26"/>
      <c r="L26"/>
      <c r="M26"/>
      <c r="N26"/>
      <c r="O26"/>
      <c r="P26" s="492" t="s">
        <v>284</v>
      </c>
      <c r="Q26" s="497" t="s">
        <v>283</v>
      </c>
      <c r="R26" s="451">
        <f>SUM(R11:R25)</f>
        <v>0</v>
      </c>
      <c r="S26" s="452"/>
      <c r="T26" s="503">
        <f>SUM(T11:T25)</f>
        <v>0</v>
      </c>
    </row>
    <row r="27" spans="2:20" s="429" customFormat="1" ht="41.25" customHeight="1" thickBot="1" x14ac:dyDescent="0.3">
      <c r="B27" s="568" t="s">
        <v>286</v>
      </c>
      <c r="C27" s="569"/>
      <c r="D27" s="570"/>
      <c r="J27"/>
      <c r="L27"/>
      <c r="M27"/>
      <c r="N27"/>
      <c r="O27"/>
    </row>
    <row r="28" spans="2:20" s="429" customFormat="1" ht="15.75" x14ac:dyDescent="0.25">
      <c r="B28" s="582"/>
      <c r="C28" s="583"/>
      <c r="D28" s="505"/>
      <c r="J28"/>
      <c r="L28"/>
      <c r="M28"/>
      <c r="N28"/>
      <c r="O28"/>
    </row>
    <row r="29" spans="2:20" s="429" customFormat="1" ht="15.75" x14ac:dyDescent="0.25">
      <c r="B29" s="573" t="s">
        <v>296</v>
      </c>
      <c r="C29" s="574"/>
      <c r="D29" s="506"/>
      <c r="J29"/>
      <c r="L29"/>
      <c r="M29"/>
      <c r="N29"/>
      <c r="O29"/>
    </row>
    <row r="30" spans="2:20" s="429" customFormat="1" ht="15.75" x14ac:dyDescent="0.25">
      <c r="B30" s="573" t="s">
        <v>294</v>
      </c>
      <c r="C30" s="574"/>
      <c r="D30" s="507"/>
      <c r="J30"/>
      <c r="L30"/>
      <c r="M30"/>
      <c r="N30"/>
      <c r="O30"/>
    </row>
    <row r="31" spans="2:20" s="429" customFormat="1" ht="15.75" x14ac:dyDescent="0.25">
      <c r="B31" s="573" t="s">
        <v>295</v>
      </c>
      <c r="C31" s="574"/>
      <c r="D31" s="507">
        <f>+D29*D30</f>
        <v>0</v>
      </c>
      <c r="J31"/>
      <c r="L31"/>
      <c r="M31"/>
      <c r="N31"/>
      <c r="O31"/>
    </row>
    <row r="32" spans="2:20" s="429" customFormat="1" ht="16.5" thickBot="1" x14ac:dyDescent="0.3">
      <c r="B32" s="571" t="s">
        <v>285</v>
      </c>
      <c r="C32" s="572"/>
      <c r="D32" s="508"/>
      <c r="J32"/>
      <c r="L32"/>
      <c r="M32"/>
      <c r="N32"/>
      <c r="O32"/>
    </row>
    <row r="33" spans="2:15" s="429" customFormat="1" ht="16.5" thickBot="1" x14ac:dyDescent="0.3">
      <c r="B33" s="482" t="s">
        <v>287</v>
      </c>
      <c r="C33" s="504"/>
      <c r="D33" s="509">
        <f>+D31-D32</f>
        <v>0</v>
      </c>
      <c r="J33"/>
      <c r="L33"/>
      <c r="M33"/>
      <c r="N33"/>
      <c r="O33"/>
    </row>
    <row r="34" spans="2:15" s="429" customFormat="1" ht="16.5" thickBot="1" x14ac:dyDescent="0.3">
      <c r="B34" s="580" t="s">
        <v>212</v>
      </c>
      <c r="C34" s="581"/>
      <c r="D34" s="531" t="e">
        <f>+D32/D31</f>
        <v>#DIV/0!</v>
      </c>
      <c r="J34"/>
      <c r="L34"/>
      <c r="M34"/>
      <c r="N34"/>
      <c r="O34"/>
    </row>
    <row r="35" spans="2:15" s="429" customFormat="1" x14ac:dyDescent="0.25">
      <c r="J35"/>
      <c r="L35"/>
      <c r="M35"/>
      <c r="N35"/>
      <c r="O35"/>
    </row>
    <row r="36" spans="2:15" s="429" customFormat="1" x14ac:dyDescent="0.25">
      <c r="J36"/>
      <c r="L36"/>
      <c r="M36"/>
      <c r="N36"/>
      <c r="O36"/>
    </row>
    <row r="37" spans="2:15" s="429" customFormat="1" ht="15.75" thickBot="1" x14ac:dyDescent="0.3">
      <c r="J37" s="480"/>
      <c r="L37"/>
      <c r="M37"/>
      <c r="N37"/>
      <c r="O37"/>
    </row>
    <row r="38" spans="2:15" s="429" customFormat="1" ht="15.75" thickBot="1" x14ac:dyDescent="0.3">
      <c r="B38" s="575" t="s">
        <v>315</v>
      </c>
      <c r="C38" s="576"/>
      <c r="D38" s="577" t="s">
        <v>316</v>
      </c>
      <c r="E38" s="578"/>
      <c r="F38" s="579"/>
      <c r="J38"/>
      <c r="L38"/>
      <c r="M38"/>
      <c r="N38"/>
      <c r="O38"/>
    </row>
    <row r="39" spans="2:15" s="429" customFormat="1" x14ac:dyDescent="0.25">
      <c r="J39"/>
      <c r="L39"/>
      <c r="M39"/>
      <c r="N39"/>
      <c r="O39"/>
    </row>
    <row r="40" spans="2:15" s="429" customFormat="1" x14ac:dyDescent="0.25">
      <c r="J40" s="481"/>
      <c r="L40"/>
      <c r="M40"/>
      <c r="N40"/>
      <c r="O40"/>
    </row>
    <row r="41" spans="2:15" s="429" customFormat="1" x14ac:dyDescent="0.25">
      <c r="J41"/>
      <c r="L41"/>
      <c r="M41"/>
      <c r="N41"/>
      <c r="O41"/>
    </row>
    <row r="42" spans="2:15" s="429" customFormat="1" x14ac:dyDescent="0.25">
      <c r="J42" s="481"/>
      <c r="L42"/>
      <c r="M42"/>
      <c r="N42"/>
      <c r="O42"/>
    </row>
    <row r="43" spans="2:15" s="429" customFormat="1" x14ac:dyDescent="0.25">
      <c r="I43" s="481"/>
      <c r="K43"/>
      <c r="L43"/>
      <c r="M43"/>
      <c r="N43"/>
      <c r="O43"/>
    </row>
    <row r="45" spans="2:15" x14ac:dyDescent="0.25">
      <c r="E45"/>
      <c r="F45"/>
      <c r="G45"/>
      <c r="H45"/>
      <c r="I45"/>
      <c r="K45"/>
    </row>
    <row r="46" spans="2:15" x14ac:dyDescent="0.25">
      <c r="E46"/>
      <c r="F46"/>
      <c r="G46"/>
      <c r="H46"/>
      <c r="I46"/>
      <c r="K46"/>
    </row>
    <row r="47" spans="2:15" x14ac:dyDescent="0.25">
      <c r="E47"/>
      <c r="F47"/>
      <c r="G47"/>
      <c r="H47"/>
      <c r="I47"/>
      <c r="K47"/>
    </row>
    <row r="48" spans="2:15" x14ac:dyDescent="0.25">
      <c r="E48"/>
      <c r="F48"/>
      <c r="G48"/>
      <c r="H48"/>
      <c r="I48"/>
      <c r="K48"/>
    </row>
  </sheetData>
  <mergeCells count="28">
    <mergeCell ref="B38:C38"/>
    <mergeCell ref="D38:F38"/>
    <mergeCell ref="B34:C34"/>
    <mergeCell ref="B29:C29"/>
    <mergeCell ref="B28:C28"/>
    <mergeCell ref="B27:D27"/>
    <mergeCell ref="B32:C32"/>
    <mergeCell ref="B31:C31"/>
    <mergeCell ref="B30:C30"/>
    <mergeCell ref="B5:C5"/>
    <mergeCell ref="B7:C7"/>
    <mergeCell ref="D14:F14"/>
    <mergeCell ref="D15:F15"/>
    <mergeCell ref="I5:J5"/>
    <mergeCell ref="I6:J6"/>
    <mergeCell ref="I7:J7"/>
    <mergeCell ref="B6:C6"/>
    <mergeCell ref="B13:C13"/>
    <mergeCell ref="K15:M15"/>
    <mergeCell ref="I17:M17"/>
    <mergeCell ref="I19:M19"/>
    <mergeCell ref="I13:J13"/>
    <mergeCell ref="K14:M14"/>
    <mergeCell ref="I21:M21"/>
    <mergeCell ref="I23:M23"/>
    <mergeCell ref="B17:F17"/>
    <mergeCell ref="B19:F19"/>
    <mergeCell ref="B23:F23"/>
  </mergeCells>
  <pageMargins left="0.7" right="0.7" top="0.75" bottom="0.75" header="0.3" footer="0.3"/>
  <pageSetup orientation="portrait" r:id="rId1"/>
  <ignoredErrors>
    <ignoredError sqref="G2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63"/>
  <sheetViews>
    <sheetView topLeftCell="M1" zoomScale="80" zoomScaleNormal="80" workbookViewId="0">
      <selection activeCell="O1" sqref="O1:T1"/>
    </sheetView>
  </sheetViews>
  <sheetFormatPr baseColWidth="10" defaultRowHeight="15" x14ac:dyDescent="0.2"/>
  <cols>
    <col min="1" max="1" width="9.5703125" style="9" customWidth="1"/>
    <col min="2" max="2" width="14.42578125" style="9" customWidth="1"/>
    <col min="3" max="3" width="52.5703125" style="30" customWidth="1"/>
    <col min="4" max="4" width="16" style="9" customWidth="1"/>
    <col min="5" max="5" width="16.5703125" style="9" customWidth="1"/>
    <col min="6" max="6" width="12.7109375" style="46" customWidth="1"/>
    <col min="7" max="7" width="16" style="9" customWidth="1"/>
    <col min="8" max="8" width="16.140625" style="9" customWidth="1"/>
    <col min="9" max="9" width="12.7109375" style="46" customWidth="1"/>
    <col min="10" max="10" width="14.42578125" style="46" customWidth="1"/>
    <col min="11" max="11" width="16.140625" style="9" customWidth="1"/>
    <col min="12" max="12" width="15.5703125" style="9" customWidth="1"/>
    <col min="13" max="13" width="66.42578125" style="9" customWidth="1"/>
    <col min="14" max="14" width="16" style="15" customWidth="1"/>
    <col min="15" max="15" width="15.140625" style="15" customWidth="1"/>
    <col min="16" max="16" width="12.5703125" style="46" customWidth="1"/>
    <col min="17" max="17" width="14" style="9" customWidth="1"/>
    <col min="18" max="18" width="13.140625" style="9" customWidth="1"/>
    <col min="19" max="19" width="12.7109375" style="46" customWidth="1"/>
    <col min="20" max="20" width="15.42578125" style="46" customWidth="1"/>
    <col min="21" max="21" width="11.42578125" style="9"/>
    <col min="22" max="22" width="15.140625" style="9" customWidth="1"/>
    <col min="23" max="23" width="11.42578125" style="9"/>
    <col min="24" max="24" width="59.42578125" style="9" bestFit="1" customWidth="1"/>
    <col min="25" max="256" width="11.42578125" style="9"/>
    <col min="257" max="257" width="9.5703125" style="9" customWidth="1"/>
    <col min="258" max="258" width="13.7109375" style="9" customWidth="1"/>
    <col min="259" max="259" width="39.85546875" style="9" customWidth="1"/>
    <col min="260" max="260" width="18.7109375" style="9" customWidth="1"/>
    <col min="261" max="261" width="16.85546875" style="9" customWidth="1"/>
    <col min="262" max="262" width="12.7109375" style="9" customWidth="1"/>
    <col min="263" max="263" width="17.85546875" style="9" customWidth="1"/>
    <col min="264" max="264" width="15.140625" style="9" customWidth="1"/>
    <col min="265" max="265" width="12.7109375" style="9" customWidth="1"/>
    <col min="266" max="266" width="13.42578125" style="9" customWidth="1"/>
    <col min="267" max="267" width="12.7109375" style="9" customWidth="1"/>
    <col min="268" max="268" width="13.7109375" style="9" customWidth="1"/>
    <col min="269" max="269" width="28.7109375" style="9" customWidth="1"/>
    <col min="270" max="270" width="18.140625" style="9" customWidth="1"/>
    <col min="271" max="271" width="19.28515625" style="9" customWidth="1"/>
    <col min="272" max="272" width="12.5703125" style="9" customWidth="1"/>
    <col min="273" max="273" width="16.7109375" style="9" customWidth="1"/>
    <col min="274" max="274" width="16.28515625" style="9" customWidth="1"/>
    <col min="275" max="275" width="12.7109375" style="9" customWidth="1"/>
    <col min="276" max="276" width="14.28515625" style="9" customWidth="1"/>
    <col min="277" max="512" width="11.42578125" style="9"/>
    <col min="513" max="513" width="9.5703125" style="9" customWidth="1"/>
    <col min="514" max="514" width="13.7109375" style="9" customWidth="1"/>
    <col min="515" max="515" width="39.85546875" style="9" customWidth="1"/>
    <col min="516" max="516" width="18.7109375" style="9" customWidth="1"/>
    <col min="517" max="517" width="16.85546875" style="9" customWidth="1"/>
    <col min="518" max="518" width="12.7109375" style="9" customWidth="1"/>
    <col min="519" max="519" width="17.85546875" style="9" customWidth="1"/>
    <col min="520" max="520" width="15.140625" style="9" customWidth="1"/>
    <col min="521" max="521" width="12.7109375" style="9" customWidth="1"/>
    <col min="522" max="522" width="13.42578125" style="9" customWidth="1"/>
    <col min="523" max="523" width="12.7109375" style="9" customWidth="1"/>
    <col min="524" max="524" width="13.7109375" style="9" customWidth="1"/>
    <col min="525" max="525" width="28.7109375" style="9" customWidth="1"/>
    <col min="526" max="526" width="18.140625" style="9" customWidth="1"/>
    <col min="527" max="527" width="19.28515625" style="9" customWidth="1"/>
    <col min="528" max="528" width="12.5703125" style="9" customWidth="1"/>
    <col min="529" max="529" width="16.7109375" style="9" customWidth="1"/>
    <col min="530" max="530" width="16.28515625" style="9" customWidth="1"/>
    <col min="531" max="531" width="12.7109375" style="9" customWidth="1"/>
    <col min="532" max="532" width="14.28515625" style="9" customWidth="1"/>
    <col min="533" max="768" width="11.42578125" style="9"/>
    <col min="769" max="769" width="9.5703125" style="9" customWidth="1"/>
    <col min="770" max="770" width="13.7109375" style="9" customWidth="1"/>
    <col min="771" max="771" width="39.85546875" style="9" customWidth="1"/>
    <col min="772" max="772" width="18.7109375" style="9" customWidth="1"/>
    <col min="773" max="773" width="16.85546875" style="9" customWidth="1"/>
    <col min="774" max="774" width="12.7109375" style="9" customWidth="1"/>
    <col min="775" max="775" width="17.85546875" style="9" customWidth="1"/>
    <col min="776" max="776" width="15.140625" style="9" customWidth="1"/>
    <col min="777" max="777" width="12.7109375" style="9" customWidth="1"/>
    <col min="778" max="778" width="13.42578125" style="9" customWidth="1"/>
    <col min="779" max="779" width="12.7109375" style="9" customWidth="1"/>
    <col min="780" max="780" width="13.7109375" style="9" customWidth="1"/>
    <col min="781" max="781" width="28.7109375" style="9" customWidth="1"/>
    <col min="782" max="782" width="18.140625" style="9" customWidth="1"/>
    <col min="783" max="783" width="19.28515625" style="9" customWidth="1"/>
    <col min="784" max="784" width="12.5703125" style="9" customWidth="1"/>
    <col min="785" max="785" width="16.7109375" style="9" customWidth="1"/>
    <col min="786" max="786" width="16.28515625" style="9" customWidth="1"/>
    <col min="787" max="787" width="12.7109375" style="9" customWidth="1"/>
    <col min="788" max="788" width="14.28515625" style="9" customWidth="1"/>
    <col min="789" max="1024" width="11.42578125" style="9"/>
    <col min="1025" max="1025" width="9.5703125" style="9" customWidth="1"/>
    <col min="1026" max="1026" width="13.7109375" style="9" customWidth="1"/>
    <col min="1027" max="1027" width="39.85546875" style="9" customWidth="1"/>
    <col min="1028" max="1028" width="18.7109375" style="9" customWidth="1"/>
    <col min="1029" max="1029" width="16.85546875" style="9" customWidth="1"/>
    <col min="1030" max="1030" width="12.7109375" style="9" customWidth="1"/>
    <col min="1031" max="1031" width="17.85546875" style="9" customWidth="1"/>
    <col min="1032" max="1032" width="15.140625" style="9" customWidth="1"/>
    <col min="1033" max="1033" width="12.7109375" style="9" customWidth="1"/>
    <col min="1034" max="1034" width="13.42578125" style="9" customWidth="1"/>
    <col min="1035" max="1035" width="12.7109375" style="9" customWidth="1"/>
    <col min="1036" max="1036" width="13.7109375" style="9" customWidth="1"/>
    <col min="1037" max="1037" width="28.7109375" style="9" customWidth="1"/>
    <col min="1038" max="1038" width="18.140625" style="9" customWidth="1"/>
    <col min="1039" max="1039" width="19.28515625" style="9" customWidth="1"/>
    <col min="1040" max="1040" width="12.5703125" style="9" customWidth="1"/>
    <col min="1041" max="1041" width="16.7109375" style="9" customWidth="1"/>
    <col min="1042" max="1042" width="16.28515625" style="9" customWidth="1"/>
    <col min="1043" max="1043" width="12.7109375" style="9" customWidth="1"/>
    <col min="1044" max="1044" width="14.28515625" style="9" customWidth="1"/>
    <col min="1045" max="1280" width="11.42578125" style="9"/>
    <col min="1281" max="1281" width="9.5703125" style="9" customWidth="1"/>
    <col min="1282" max="1282" width="13.7109375" style="9" customWidth="1"/>
    <col min="1283" max="1283" width="39.85546875" style="9" customWidth="1"/>
    <col min="1284" max="1284" width="18.7109375" style="9" customWidth="1"/>
    <col min="1285" max="1285" width="16.85546875" style="9" customWidth="1"/>
    <col min="1286" max="1286" width="12.7109375" style="9" customWidth="1"/>
    <col min="1287" max="1287" width="17.85546875" style="9" customWidth="1"/>
    <col min="1288" max="1288" width="15.140625" style="9" customWidth="1"/>
    <col min="1289" max="1289" width="12.7109375" style="9" customWidth="1"/>
    <col min="1290" max="1290" width="13.42578125" style="9" customWidth="1"/>
    <col min="1291" max="1291" width="12.7109375" style="9" customWidth="1"/>
    <col min="1292" max="1292" width="13.7109375" style="9" customWidth="1"/>
    <col min="1293" max="1293" width="28.7109375" style="9" customWidth="1"/>
    <col min="1294" max="1294" width="18.140625" style="9" customWidth="1"/>
    <col min="1295" max="1295" width="19.28515625" style="9" customWidth="1"/>
    <col min="1296" max="1296" width="12.5703125" style="9" customWidth="1"/>
    <col min="1297" max="1297" width="16.7109375" style="9" customWidth="1"/>
    <col min="1298" max="1298" width="16.28515625" style="9" customWidth="1"/>
    <col min="1299" max="1299" width="12.7109375" style="9" customWidth="1"/>
    <col min="1300" max="1300" width="14.28515625" style="9" customWidth="1"/>
    <col min="1301" max="1536" width="11.42578125" style="9"/>
    <col min="1537" max="1537" width="9.5703125" style="9" customWidth="1"/>
    <col min="1538" max="1538" width="13.7109375" style="9" customWidth="1"/>
    <col min="1539" max="1539" width="39.85546875" style="9" customWidth="1"/>
    <col min="1540" max="1540" width="18.7109375" style="9" customWidth="1"/>
    <col min="1541" max="1541" width="16.85546875" style="9" customWidth="1"/>
    <col min="1542" max="1542" width="12.7109375" style="9" customWidth="1"/>
    <col min="1543" max="1543" width="17.85546875" style="9" customWidth="1"/>
    <col min="1544" max="1544" width="15.140625" style="9" customWidth="1"/>
    <col min="1545" max="1545" width="12.7109375" style="9" customWidth="1"/>
    <col min="1546" max="1546" width="13.42578125" style="9" customWidth="1"/>
    <col min="1547" max="1547" width="12.7109375" style="9" customWidth="1"/>
    <col min="1548" max="1548" width="13.7109375" style="9" customWidth="1"/>
    <col min="1549" max="1549" width="28.7109375" style="9" customWidth="1"/>
    <col min="1550" max="1550" width="18.140625" style="9" customWidth="1"/>
    <col min="1551" max="1551" width="19.28515625" style="9" customWidth="1"/>
    <col min="1552" max="1552" width="12.5703125" style="9" customWidth="1"/>
    <col min="1553" max="1553" width="16.7109375" style="9" customWidth="1"/>
    <col min="1554" max="1554" width="16.28515625" style="9" customWidth="1"/>
    <col min="1555" max="1555" width="12.7109375" style="9" customWidth="1"/>
    <col min="1556" max="1556" width="14.28515625" style="9" customWidth="1"/>
    <col min="1557" max="1792" width="11.42578125" style="9"/>
    <col min="1793" max="1793" width="9.5703125" style="9" customWidth="1"/>
    <col min="1794" max="1794" width="13.7109375" style="9" customWidth="1"/>
    <col min="1795" max="1795" width="39.85546875" style="9" customWidth="1"/>
    <col min="1796" max="1796" width="18.7109375" style="9" customWidth="1"/>
    <col min="1797" max="1797" width="16.85546875" style="9" customWidth="1"/>
    <col min="1798" max="1798" width="12.7109375" style="9" customWidth="1"/>
    <col min="1799" max="1799" width="17.85546875" style="9" customWidth="1"/>
    <col min="1800" max="1800" width="15.140625" style="9" customWidth="1"/>
    <col min="1801" max="1801" width="12.7109375" style="9" customWidth="1"/>
    <col min="1802" max="1802" width="13.42578125" style="9" customWidth="1"/>
    <col min="1803" max="1803" width="12.7109375" style="9" customWidth="1"/>
    <col min="1804" max="1804" width="13.7109375" style="9" customWidth="1"/>
    <col min="1805" max="1805" width="28.7109375" style="9" customWidth="1"/>
    <col min="1806" max="1806" width="18.140625" style="9" customWidth="1"/>
    <col min="1807" max="1807" width="19.28515625" style="9" customWidth="1"/>
    <col min="1808" max="1808" width="12.5703125" style="9" customWidth="1"/>
    <col min="1809" max="1809" width="16.7109375" style="9" customWidth="1"/>
    <col min="1810" max="1810" width="16.28515625" style="9" customWidth="1"/>
    <col min="1811" max="1811" width="12.7109375" style="9" customWidth="1"/>
    <col min="1812" max="1812" width="14.28515625" style="9" customWidth="1"/>
    <col min="1813" max="2048" width="11.42578125" style="9"/>
    <col min="2049" max="2049" width="9.5703125" style="9" customWidth="1"/>
    <col min="2050" max="2050" width="13.7109375" style="9" customWidth="1"/>
    <col min="2051" max="2051" width="39.85546875" style="9" customWidth="1"/>
    <col min="2052" max="2052" width="18.7109375" style="9" customWidth="1"/>
    <col min="2053" max="2053" width="16.85546875" style="9" customWidth="1"/>
    <col min="2054" max="2054" width="12.7109375" style="9" customWidth="1"/>
    <col min="2055" max="2055" width="17.85546875" style="9" customWidth="1"/>
    <col min="2056" max="2056" width="15.140625" style="9" customWidth="1"/>
    <col min="2057" max="2057" width="12.7109375" style="9" customWidth="1"/>
    <col min="2058" max="2058" width="13.42578125" style="9" customWidth="1"/>
    <col min="2059" max="2059" width="12.7109375" style="9" customWidth="1"/>
    <col min="2060" max="2060" width="13.7109375" style="9" customWidth="1"/>
    <col min="2061" max="2061" width="28.7109375" style="9" customWidth="1"/>
    <col min="2062" max="2062" width="18.140625" style="9" customWidth="1"/>
    <col min="2063" max="2063" width="19.28515625" style="9" customWidth="1"/>
    <col min="2064" max="2064" width="12.5703125" style="9" customWidth="1"/>
    <col min="2065" max="2065" width="16.7109375" style="9" customWidth="1"/>
    <col min="2066" max="2066" width="16.28515625" style="9" customWidth="1"/>
    <col min="2067" max="2067" width="12.7109375" style="9" customWidth="1"/>
    <col min="2068" max="2068" width="14.28515625" style="9" customWidth="1"/>
    <col min="2069" max="2304" width="11.42578125" style="9"/>
    <col min="2305" max="2305" width="9.5703125" style="9" customWidth="1"/>
    <col min="2306" max="2306" width="13.7109375" style="9" customWidth="1"/>
    <col min="2307" max="2307" width="39.85546875" style="9" customWidth="1"/>
    <col min="2308" max="2308" width="18.7109375" style="9" customWidth="1"/>
    <col min="2309" max="2309" width="16.85546875" style="9" customWidth="1"/>
    <col min="2310" max="2310" width="12.7109375" style="9" customWidth="1"/>
    <col min="2311" max="2311" width="17.85546875" style="9" customWidth="1"/>
    <col min="2312" max="2312" width="15.140625" style="9" customWidth="1"/>
    <col min="2313" max="2313" width="12.7109375" style="9" customWidth="1"/>
    <col min="2314" max="2314" width="13.42578125" style="9" customWidth="1"/>
    <col min="2315" max="2315" width="12.7109375" style="9" customWidth="1"/>
    <col min="2316" max="2316" width="13.7109375" style="9" customWidth="1"/>
    <col min="2317" max="2317" width="28.7109375" style="9" customWidth="1"/>
    <col min="2318" max="2318" width="18.140625" style="9" customWidth="1"/>
    <col min="2319" max="2319" width="19.28515625" style="9" customWidth="1"/>
    <col min="2320" max="2320" width="12.5703125" style="9" customWidth="1"/>
    <col min="2321" max="2321" width="16.7109375" style="9" customWidth="1"/>
    <col min="2322" max="2322" width="16.28515625" style="9" customWidth="1"/>
    <col min="2323" max="2323" width="12.7109375" style="9" customWidth="1"/>
    <col min="2324" max="2324" width="14.28515625" style="9" customWidth="1"/>
    <col min="2325" max="2560" width="11.42578125" style="9"/>
    <col min="2561" max="2561" width="9.5703125" style="9" customWidth="1"/>
    <col min="2562" max="2562" width="13.7109375" style="9" customWidth="1"/>
    <col min="2563" max="2563" width="39.85546875" style="9" customWidth="1"/>
    <col min="2564" max="2564" width="18.7109375" style="9" customWidth="1"/>
    <col min="2565" max="2565" width="16.85546875" style="9" customWidth="1"/>
    <col min="2566" max="2566" width="12.7109375" style="9" customWidth="1"/>
    <col min="2567" max="2567" width="17.85546875" style="9" customWidth="1"/>
    <col min="2568" max="2568" width="15.140625" style="9" customWidth="1"/>
    <col min="2569" max="2569" width="12.7109375" style="9" customWidth="1"/>
    <col min="2570" max="2570" width="13.42578125" style="9" customWidth="1"/>
    <col min="2571" max="2571" width="12.7109375" style="9" customWidth="1"/>
    <col min="2572" max="2572" width="13.7109375" style="9" customWidth="1"/>
    <col min="2573" max="2573" width="28.7109375" style="9" customWidth="1"/>
    <col min="2574" max="2574" width="18.140625" style="9" customWidth="1"/>
    <col min="2575" max="2575" width="19.28515625" style="9" customWidth="1"/>
    <col min="2576" max="2576" width="12.5703125" style="9" customWidth="1"/>
    <col min="2577" max="2577" width="16.7109375" style="9" customWidth="1"/>
    <col min="2578" max="2578" width="16.28515625" style="9" customWidth="1"/>
    <col min="2579" max="2579" width="12.7109375" style="9" customWidth="1"/>
    <col min="2580" max="2580" width="14.28515625" style="9" customWidth="1"/>
    <col min="2581" max="2816" width="11.42578125" style="9"/>
    <col min="2817" max="2817" width="9.5703125" style="9" customWidth="1"/>
    <col min="2818" max="2818" width="13.7109375" style="9" customWidth="1"/>
    <col min="2819" max="2819" width="39.85546875" style="9" customWidth="1"/>
    <col min="2820" max="2820" width="18.7109375" style="9" customWidth="1"/>
    <col min="2821" max="2821" width="16.85546875" style="9" customWidth="1"/>
    <col min="2822" max="2822" width="12.7109375" style="9" customWidth="1"/>
    <col min="2823" max="2823" width="17.85546875" style="9" customWidth="1"/>
    <col min="2824" max="2824" width="15.140625" style="9" customWidth="1"/>
    <col min="2825" max="2825" width="12.7109375" style="9" customWidth="1"/>
    <col min="2826" max="2826" width="13.42578125" style="9" customWidth="1"/>
    <col min="2827" max="2827" width="12.7109375" style="9" customWidth="1"/>
    <col min="2828" max="2828" width="13.7109375" style="9" customWidth="1"/>
    <col min="2829" max="2829" width="28.7109375" style="9" customWidth="1"/>
    <col min="2830" max="2830" width="18.140625" style="9" customWidth="1"/>
    <col min="2831" max="2831" width="19.28515625" style="9" customWidth="1"/>
    <col min="2832" max="2832" width="12.5703125" style="9" customWidth="1"/>
    <col min="2833" max="2833" width="16.7109375" style="9" customWidth="1"/>
    <col min="2834" max="2834" width="16.28515625" style="9" customWidth="1"/>
    <col min="2835" max="2835" width="12.7109375" style="9" customWidth="1"/>
    <col min="2836" max="2836" width="14.28515625" style="9" customWidth="1"/>
    <col min="2837" max="3072" width="11.42578125" style="9"/>
    <col min="3073" max="3073" width="9.5703125" style="9" customWidth="1"/>
    <col min="3074" max="3074" width="13.7109375" style="9" customWidth="1"/>
    <col min="3075" max="3075" width="39.85546875" style="9" customWidth="1"/>
    <col min="3076" max="3076" width="18.7109375" style="9" customWidth="1"/>
    <col min="3077" max="3077" width="16.85546875" style="9" customWidth="1"/>
    <col min="3078" max="3078" width="12.7109375" style="9" customWidth="1"/>
    <col min="3079" max="3079" width="17.85546875" style="9" customWidth="1"/>
    <col min="3080" max="3080" width="15.140625" style="9" customWidth="1"/>
    <col min="3081" max="3081" width="12.7109375" style="9" customWidth="1"/>
    <col min="3082" max="3082" width="13.42578125" style="9" customWidth="1"/>
    <col min="3083" max="3083" width="12.7109375" style="9" customWidth="1"/>
    <col min="3084" max="3084" width="13.7109375" style="9" customWidth="1"/>
    <col min="3085" max="3085" width="28.7109375" style="9" customWidth="1"/>
    <col min="3086" max="3086" width="18.140625" style="9" customWidth="1"/>
    <col min="3087" max="3087" width="19.28515625" style="9" customWidth="1"/>
    <col min="3088" max="3088" width="12.5703125" style="9" customWidth="1"/>
    <col min="3089" max="3089" width="16.7109375" style="9" customWidth="1"/>
    <col min="3090" max="3090" width="16.28515625" style="9" customWidth="1"/>
    <col min="3091" max="3091" width="12.7109375" style="9" customWidth="1"/>
    <col min="3092" max="3092" width="14.28515625" style="9" customWidth="1"/>
    <col min="3093" max="3328" width="11.42578125" style="9"/>
    <col min="3329" max="3329" width="9.5703125" style="9" customWidth="1"/>
    <col min="3330" max="3330" width="13.7109375" style="9" customWidth="1"/>
    <col min="3331" max="3331" width="39.85546875" style="9" customWidth="1"/>
    <col min="3332" max="3332" width="18.7109375" style="9" customWidth="1"/>
    <col min="3333" max="3333" width="16.85546875" style="9" customWidth="1"/>
    <col min="3334" max="3334" width="12.7109375" style="9" customWidth="1"/>
    <col min="3335" max="3335" width="17.85546875" style="9" customWidth="1"/>
    <col min="3336" max="3336" width="15.140625" style="9" customWidth="1"/>
    <col min="3337" max="3337" width="12.7109375" style="9" customWidth="1"/>
    <col min="3338" max="3338" width="13.42578125" style="9" customWidth="1"/>
    <col min="3339" max="3339" width="12.7109375" style="9" customWidth="1"/>
    <col min="3340" max="3340" width="13.7109375" style="9" customWidth="1"/>
    <col min="3341" max="3341" width="28.7109375" style="9" customWidth="1"/>
    <col min="3342" max="3342" width="18.140625" style="9" customWidth="1"/>
    <col min="3343" max="3343" width="19.28515625" style="9" customWidth="1"/>
    <col min="3344" max="3344" width="12.5703125" style="9" customWidth="1"/>
    <col min="3345" max="3345" width="16.7109375" style="9" customWidth="1"/>
    <col min="3346" max="3346" width="16.28515625" style="9" customWidth="1"/>
    <col min="3347" max="3347" width="12.7109375" style="9" customWidth="1"/>
    <col min="3348" max="3348" width="14.28515625" style="9" customWidth="1"/>
    <col min="3349" max="3584" width="11.42578125" style="9"/>
    <col min="3585" max="3585" width="9.5703125" style="9" customWidth="1"/>
    <col min="3586" max="3586" width="13.7109375" style="9" customWidth="1"/>
    <col min="3587" max="3587" width="39.85546875" style="9" customWidth="1"/>
    <col min="3588" max="3588" width="18.7109375" style="9" customWidth="1"/>
    <col min="3589" max="3589" width="16.85546875" style="9" customWidth="1"/>
    <col min="3590" max="3590" width="12.7109375" style="9" customWidth="1"/>
    <col min="3591" max="3591" width="17.85546875" style="9" customWidth="1"/>
    <col min="3592" max="3592" width="15.140625" style="9" customWidth="1"/>
    <col min="3593" max="3593" width="12.7109375" style="9" customWidth="1"/>
    <col min="3594" max="3594" width="13.42578125" style="9" customWidth="1"/>
    <col min="3595" max="3595" width="12.7109375" style="9" customWidth="1"/>
    <col min="3596" max="3596" width="13.7109375" style="9" customWidth="1"/>
    <col min="3597" max="3597" width="28.7109375" style="9" customWidth="1"/>
    <col min="3598" max="3598" width="18.140625" style="9" customWidth="1"/>
    <col min="3599" max="3599" width="19.28515625" style="9" customWidth="1"/>
    <col min="3600" max="3600" width="12.5703125" style="9" customWidth="1"/>
    <col min="3601" max="3601" width="16.7109375" style="9" customWidth="1"/>
    <col min="3602" max="3602" width="16.28515625" style="9" customWidth="1"/>
    <col min="3603" max="3603" width="12.7109375" style="9" customWidth="1"/>
    <col min="3604" max="3604" width="14.28515625" style="9" customWidth="1"/>
    <col min="3605" max="3840" width="11.42578125" style="9"/>
    <col min="3841" max="3841" width="9.5703125" style="9" customWidth="1"/>
    <col min="3842" max="3842" width="13.7109375" style="9" customWidth="1"/>
    <col min="3843" max="3843" width="39.85546875" style="9" customWidth="1"/>
    <col min="3844" max="3844" width="18.7109375" style="9" customWidth="1"/>
    <col min="3845" max="3845" width="16.85546875" style="9" customWidth="1"/>
    <col min="3846" max="3846" width="12.7109375" style="9" customWidth="1"/>
    <col min="3847" max="3847" width="17.85546875" style="9" customWidth="1"/>
    <col min="3848" max="3848" width="15.140625" style="9" customWidth="1"/>
    <col min="3849" max="3849" width="12.7109375" style="9" customWidth="1"/>
    <col min="3850" max="3850" width="13.42578125" style="9" customWidth="1"/>
    <col min="3851" max="3851" width="12.7109375" style="9" customWidth="1"/>
    <col min="3852" max="3852" width="13.7109375" style="9" customWidth="1"/>
    <col min="3853" max="3853" width="28.7109375" style="9" customWidth="1"/>
    <col min="3854" max="3854" width="18.140625" style="9" customWidth="1"/>
    <col min="3855" max="3855" width="19.28515625" style="9" customWidth="1"/>
    <col min="3856" max="3856" width="12.5703125" style="9" customWidth="1"/>
    <col min="3857" max="3857" width="16.7109375" style="9" customWidth="1"/>
    <col min="3858" max="3858" width="16.28515625" style="9" customWidth="1"/>
    <col min="3859" max="3859" width="12.7109375" style="9" customWidth="1"/>
    <col min="3860" max="3860" width="14.28515625" style="9" customWidth="1"/>
    <col min="3861" max="4096" width="11.42578125" style="9"/>
    <col min="4097" max="4097" width="9.5703125" style="9" customWidth="1"/>
    <col min="4098" max="4098" width="13.7109375" style="9" customWidth="1"/>
    <col min="4099" max="4099" width="39.85546875" style="9" customWidth="1"/>
    <col min="4100" max="4100" width="18.7109375" style="9" customWidth="1"/>
    <col min="4101" max="4101" width="16.85546875" style="9" customWidth="1"/>
    <col min="4102" max="4102" width="12.7109375" style="9" customWidth="1"/>
    <col min="4103" max="4103" width="17.85546875" style="9" customWidth="1"/>
    <col min="4104" max="4104" width="15.140625" style="9" customWidth="1"/>
    <col min="4105" max="4105" width="12.7109375" style="9" customWidth="1"/>
    <col min="4106" max="4106" width="13.42578125" style="9" customWidth="1"/>
    <col min="4107" max="4107" width="12.7109375" style="9" customWidth="1"/>
    <col min="4108" max="4108" width="13.7109375" style="9" customWidth="1"/>
    <col min="4109" max="4109" width="28.7109375" style="9" customWidth="1"/>
    <col min="4110" max="4110" width="18.140625" style="9" customWidth="1"/>
    <col min="4111" max="4111" width="19.28515625" style="9" customWidth="1"/>
    <col min="4112" max="4112" width="12.5703125" style="9" customWidth="1"/>
    <col min="4113" max="4113" width="16.7109375" style="9" customWidth="1"/>
    <col min="4114" max="4114" width="16.28515625" style="9" customWidth="1"/>
    <col min="4115" max="4115" width="12.7109375" style="9" customWidth="1"/>
    <col min="4116" max="4116" width="14.28515625" style="9" customWidth="1"/>
    <col min="4117" max="4352" width="11.42578125" style="9"/>
    <col min="4353" max="4353" width="9.5703125" style="9" customWidth="1"/>
    <col min="4354" max="4354" width="13.7109375" style="9" customWidth="1"/>
    <col min="4355" max="4355" width="39.85546875" style="9" customWidth="1"/>
    <col min="4356" max="4356" width="18.7109375" style="9" customWidth="1"/>
    <col min="4357" max="4357" width="16.85546875" style="9" customWidth="1"/>
    <col min="4358" max="4358" width="12.7109375" style="9" customWidth="1"/>
    <col min="4359" max="4359" width="17.85546875" style="9" customWidth="1"/>
    <col min="4360" max="4360" width="15.140625" style="9" customWidth="1"/>
    <col min="4361" max="4361" width="12.7109375" style="9" customWidth="1"/>
    <col min="4362" max="4362" width="13.42578125" style="9" customWidth="1"/>
    <col min="4363" max="4363" width="12.7109375" style="9" customWidth="1"/>
    <col min="4364" max="4364" width="13.7109375" style="9" customWidth="1"/>
    <col min="4365" max="4365" width="28.7109375" style="9" customWidth="1"/>
    <col min="4366" max="4366" width="18.140625" style="9" customWidth="1"/>
    <col min="4367" max="4367" width="19.28515625" style="9" customWidth="1"/>
    <col min="4368" max="4368" width="12.5703125" style="9" customWidth="1"/>
    <col min="4369" max="4369" width="16.7109375" style="9" customWidth="1"/>
    <col min="4370" max="4370" width="16.28515625" style="9" customWidth="1"/>
    <col min="4371" max="4371" width="12.7109375" style="9" customWidth="1"/>
    <col min="4372" max="4372" width="14.28515625" style="9" customWidth="1"/>
    <col min="4373" max="4608" width="11.42578125" style="9"/>
    <col min="4609" max="4609" width="9.5703125" style="9" customWidth="1"/>
    <col min="4610" max="4610" width="13.7109375" style="9" customWidth="1"/>
    <col min="4611" max="4611" width="39.85546875" style="9" customWidth="1"/>
    <col min="4612" max="4612" width="18.7109375" style="9" customWidth="1"/>
    <col min="4613" max="4613" width="16.85546875" style="9" customWidth="1"/>
    <col min="4614" max="4614" width="12.7109375" style="9" customWidth="1"/>
    <col min="4615" max="4615" width="17.85546875" style="9" customWidth="1"/>
    <col min="4616" max="4616" width="15.140625" style="9" customWidth="1"/>
    <col min="4617" max="4617" width="12.7109375" style="9" customWidth="1"/>
    <col min="4618" max="4618" width="13.42578125" style="9" customWidth="1"/>
    <col min="4619" max="4619" width="12.7109375" style="9" customWidth="1"/>
    <col min="4620" max="4620" width="13.7109375" style="9" customWidth="1"/>
    <col min="4621" max="4621" width="28.7109375" style="9" customWidth="1"/>
    <col min="4622" max="4622" width="18.140625" style="9" customWidth="1"/>
    <col min="4623" max="4623" width="19.28515625" style="9" customWidth="1"/>
    <col min="4624" max="4624" width="12.5703125" style="9" customWidth="1"/>
    <col min="4625" max="4625" width="16.7109375" style="9" customWidth="1"/>
    <col min="4626" max="4626" width="16.28515625" style="9" customWidth="1"/>
    <col min="4627" max="4627" width="12.7109375" style="9" customWidth="1"/>
    <col min="4628" max="4628" width="14.28515625" style="9" customWidth="1"/>
    <col min="4629" max="4864" width="11.42578125" style="9"/>
    <col min="4865" max="4865" width="9.5703125" style="9" customWidth="1"/>
    <col min="4866" max="4866" width="13.7109375" style="9" customWidth="1"/>
    <col min="4867" max="4867" width="39.85546875" style="9" customWidth="1"/>
    <col min="4868" max="4868" width="18.7109375" style="9" customWidth="1"/>
    <col min="4869" max="4869" width="16.85546875" style="9" customWidth="1"/>
    <col min="4870" max="4870" width="12.7109375" style="9" customWidth="1"/>
    <col min="4871" max="4871" width="17.85546875" style="9" customWidth="1"/>
    <col min="4872" max="4872" width="15.140625" style="9" customWidth="1"/>
    <col min="4873" max="4873" width="12.7109375" style="9" customWidth="1"/>
    <col min="4874" max="4874" width="13.42578125" style="9" customWidth="1"/>
    <col min="4875" max="4875" width="12.7109375" style="9" customWidth="1"/>
    <col min="4876" max="4876" width="13.7109375" style="9" customWidth="1"/>
    <col min="4877" max="4877" width="28.7109375" style="9" customWidth="1"/>
    <col min="4878" max="4878" width="18.140625" style="9" customWidth="1"/>
    <col min="4879" max="4879" width="19.28515625" style="9" customWidth="1"/>
    <col min="4880" max="4880" width="12.5703125" style="9" customWidth="1"/>
    <col min="4881" max="4881" width="16.7109375" style="9" customWidth="1"/>
    <col min="4882" max="4882" width="16.28515625" style="9" customWidth="1"/>
    <col min="4883" max="4883" width="12.7109375" style="9" customWidth="1"/>
    <col min="4884" max="4884" width="14.28515625" style="9" customWidth="1"/>
    <col min="4885" max="5120" width="11.42578125" style="9"/>
    <col min="5121" max="5121" width="9.5703125" style="9" customWidth="1"/>
    <col min="5122" max="5122" width="13.7109375" style="9" customWidth="1"/>
    <col min="5123" max="5123" width="39.85546875" style="9" customWidth="1"/>
    <col min="5124" max="5124" width="18.7109375" style="9" customWidth="1"/>
    <col min="5125" max="5125" width="16.85546875" style="9" customWidth="1"/>
    <col min="5126" max="5126" width="12.7109375" style="9" customWidth="1"/>
    <col min="5127" max="5127" width="17.85546875" style="9" customWidth="1"/>
    <col min="5128" max="5128" width="15.140625" style="9" customWidth="1"/>
    <col min="5129" max="5129" width="12.7109375" style="9" customWidth="1"/>
    <col min="5130" max="5130" width="13.42578125" style="9" customWidth="1"/>
    <col min="5131" max="5131" width="12.7109375" style="9" customWidth="1"/>
    <col min="5132" max="5132" width="13.7109375" style="9" customWidth="1"/>
    <col min="5133" max="5133" width="28.7109375" style="9" customWidth="1"/>
    <col min="5134" max="5134" width="18.140625" style="9" customWidth="1"/>
    <col min="5135" max="5135" width="19.28515625" style="9" customWidth="1"/>
    <col min="5136" max="5136" width="12.5703125" style="9" customWidth="1"/>
    <col min="5137" max="5137" width="16.7109375" style="9" customWidth="1"/>
    <col min="5138" max="5138" width="16.28515625" style="9" customWidth="1"/>
    <col min="5139" max="5139" width="12.7109375" style="9" customWidth="1"/>
    <col min="5140" max="5140" width="14.28515625" style="9" customWidth="1"/>
    <col min="5141" max="5376" width="11.42578125" style="9"/>
    <col min="5377" max="5377" width="9.5703125" style="9" customWidth="1"/>
    <col min="5378" max="5378" width="13.7109375" style="9" customWidth="1"/>
    <col min="5379" max="5379" width="39.85546875" style="9" customWidth="1"/>
    <col min="5380" max="5380" width="18.7109375" style="9" customWidth="1"/>
    <col min="5381" max="5381" width="16.85546875" style="9" customWidth="1"/>
    <col min="5382" max="5382" width="12.7109375" style="9" customWidth="1"/>
    <col min="5383" max="5383" width="17.85546875" style="9" customWidth="1"/>
    <col min="5384" max="5384" width="15.140625" style="9" customWidth="1"/>
    <col min="5385" max="5385" width="12.7109375" style="9" customWidth="1"/>
    <col min="5386" max="5386" width="13.42578125" style="9" customWidth="1"/>
    <col min="5387" max="5387" width="12.7109375" style="9" customWidth="1"/>
    <col min="5388" max="5388" width="13.7109375" style="9" customWidth="1"/>
    <col min="5389" max="5389" width="28.7109375" style="9" customWidth="1"/>
    <col min="5390" max="5390" width="18.140625" style="9" customWidth="1"/>
    <col min="5391" max="5391" width="19.28515625" style="9" customWidth="1"/>
    <col min="5392" max="5392" width="12.5703125" style="9" customWidth="1"/>
    <col min="5393" max="5393" width="16.7109375" style="9" customWidth="1"/>
    <col min="5394" max="5394" width="16.28515625" style="9" customWidth="1"/>
    <col min="5395" max="5395" width="12.7109375" style="9" customWidth="1"/>
    <col min="5396" max="5396" width="14.28515625" style="9" customWidth="1"/>
    <col min="5397" max="5632" width="11.42578125" style="9"/>
    <col min="5633" max="5633" width="9.5703125" style="9" customWidth="1"/>
    <col min="5634" max="5634" width="13.7109375" style="9" customWidth="1"/>
    <col min="5635" max="5635" width="39.85546875" style="9" customWidth="1"/>
    <col min="5636" max="5636" width="18.7109375" style="9" customWidth="1"/>
    <col min="5637" max="5637" width="16.85546875" style="9" customWidth="1"/>
    <col min="5638" max="5638" width="12.7109375" style="9" customWidth="1"/>
    <col min="5639" max="5639" width="17.85546875" style="9" customWidth="1"/>
    <col min="5640" max="5640" width="15.140625" style="9" customWidth="1"/>
    <col min="5641" max="5641" width="12.7109375" style="9" customWidth="1"/>
    <col min="5642" max="5642" width="13.42578125" style="9" customWidth="1"/>
    <col min="5643" max="5643" width="12.7109375" style="9" customWidth="1"/>
    <col min="5644" max="5644" width="13.7109375" style="9" customWidth="1"/>
    <col min="5645" max="5645" width="28.7109375" style="9" customWidth="1"/>
    <col min="5646" max="5646" width="18.140625" style="9" customWidth="1"/>
    <col min="5647" max="5647" width="19.28515625" style="9" customWidth="1"/>
    <col min="5648" max="5648" width="12.5703125" style="9" customWidth="1"/>
    <col min="5649" max="5649" width="16.7109375" style="9" customWidth="1"/>
    <col min="5650" max="5650" width="16.28515625" style="9" customWidth="1"/>
    <col min="5651" max="5651" width="12.7109375" style="9" customWidth="1"/>
    <col min="5652" max="5652" width="14.28515625" style="9" customWidth="1"/>
    <col min="5653" max="5888" width="11.42578125" style="9"/>
    <col min="5889" max="5889" width="9.5703125" style="9" customWidth="1"/>
    <col min="5890" max="5890" width="13.7109375" style="9" customWidth="1"/>
    <col min="5891" max="5891" width="39.85546875" style="9" customWidth="1"/>
    <col min="5892" max="5892" width="18.7109375" style="9" customWidth="1"/>
    <col min="5893" max="5893" width="16.85546875" style="9" customWidth="1"/>
    <col min="5894" max="5894" width="12.7109375" style="9" customWidth="1"/>
    <col min="5895" max="5895" width="17.85546875" style="9" customWidth="1"/>
    <col min="5896" max="5896" width="15.140625" style="9" customWidth="1"/>
    <col min="5897" max="5897" width="12.7109375" style="9" customWidth="1"/>
    <col min="5898" max="5898" width="13.42578125" style="9" customWidth="1"/>
    <col min="5899" max="5899" width="12.7109375" style="9" customWidth="1"/>
    <col min="5900" max="5900" width="13.7109375" style="9" customWidth="1"/>
    <col min="5901" max="5901" width="28.7109375" style="9" customWidth="1"/>
    <col min="5902" max="5902" width="18.140625" style="9" customWidth="1"/>
    <col min="5903" max="5903" width="19.28515625" style="9" customWidth="1"/>
    <col min="5904" max="5904" width="12.5703125" style="9" customWidth="1"/>
    <col min="5905" max="5905" width="16.7109375" style="9" customWidth="1"/>
    <col min="5906" max="5906" width="16.28515625" style="9" customWidth="1"/>
    <col min="5907" max="5907" width="12.7109375" style="9" customWidth="1"/>
    <col min="5908" max="5908" width="14.28515625" style="9" customWidth="1"/>
    <col min="5909" max="6144" width="11.42578125" style="9"/>
    <col min="6145" max="6145" width="9.5703125" style="9" customWidth="1"/>
    <col min="6146" max="6146" width="13.7109375" style="9" customWidth="1"/>
    <col min="6147" max="6147" width="39.85546875" style="9" customWidth="1"/>
    <col min="6148" max="6148" width="18.7109375" style="9" customWidth="1"/>
    <col min="6149" max="6149" width="16.85546875" style="9" customWidth="1"/>
    <col min="6150" max="6150" width="12.7109375" style="9" customWidth="1"/>
    <col min="6151" max="6151" width="17.85546875" style="9" customWidth="1"/>
    <col min="6152" max="6152" width="15.140625" style="9" customWidth="1"/>
    <col min="6153" max="6153" width="12.7109375" style="9" customWidth="1"/>
    <col min="6154" max="6154" width="13.42578125" style="9" customWidth="1"/>
    <col min="6155" max="6155" width="12.7109375" style="9" customWidth="1"/>
    <col min="6156" max="6156" width="13.7109375" style="9" customWidth="1"/>
    <col min="6157" max="6157" width="28.7109375" style="9" customWidth="1"/>
    <col min="6158" max="6158" width="18.140625" style="9" customWidth="1"/>
    <col min="6159" max="6159" width="19.28515625" style="9" customWidth="1"/>
    <col min="6160" max="6160" width="12.5703125" style="9" customWidth="1"/>
    <col min="6161" max="6161" width="16.7109375" style="9" customWidth="1"/>
    <col min="6162" max="6162" width="16.28515625" style="9" customWidth="1"/>
    <col min="6163" max="6163" width="12.7109375" style="9" customWidth="1"/>
    <col min="6164" max="6164" width="14.28515625" style="9" customWidth="1"/>
    <col min="6165" max="6400" width="11.42578125" style="9"/>
    <col min="6401" max="6401" width="9.5703125" style="9" customWidth="1"/>
    <col min="6402" max="6402" width="13.7109375" style="9" customWidth="1"/>
    <col min="6403" max="6403" width="39.85546875" style="9" customWidth="1"/>
    <col min="6404" max="6404" width="18.7109375" style="9" customWidth="1"/>
    <col min="6405" max="6405" width="16.85546875" style="9" customWidth="1"/>
    <col min="6406" max="6406" width="12.7109375" style="9" customWidth="1"/>
    <col min="6407" max="6407" width="17.85546875" style="9" customWidth="1"/>
    <col min="6408" max="6408" width="15.140625" style="9" customWidth="1"/>
    <col min="6409" max="6409" width="12.7109375" style="9" customWidth="1"/>
    <col min="6410" max="6410" width="13.42578125" style="9" customWidth="1"/>
    <col min="6411" max="6411" width="12.7109375" style="9" customWidth="1"/>
    <col min="6412" max="6412" width="13.7109375" style="9" customWidth="1"/>
    <col min="6413" max="6413" width="28.7109375" style="9" customWidth="1"/>
    <col min="6414" max="6414" width="18.140625" style="9" customWidth="1"/>
    <col min="6415" max="6415" width="19.28515625" style="9" customWidth="1"/>
    <col min="6416" max="6416" width="12.5703125" style="9" customWidth="1"/>
    <col min="6417" max="6417" width="16.7109375" style="9" customWidth="1"/>
    <col min="6418" max="6418" width="16.28515625" style="9" customWidth="1"/>
    <col min="6419" max="6419" width="12.7109375" style="9" customWidth="1"/>
    <col min="6420" max="6420" width="14.28515625" style="9" customWidth="1"/>
    <col min="6421" max="6656" width="11.42578125" style="9"/>
    <col min="6657" max="6657" width="9.5703125" style="9" customWidth="1"/>
    <col min="6658" max="6658" width="13.7109375" style="9" customWidth="1"/>
    <col min="6659" max="6659" width="39.85546875" style="9" customWidth="1"/>
    <col min="6660" max="6660" width="18.7109375" style="9" customWidth="1"/>
    <col min="6661" max="6661" width="16.85546875" style="9" customWidth="1"/>
    <col min="6662" max="6662" width="12.7109375" style="9" customWidth="1"/>
    <col min="6663" max="6663" width="17.85546875" style="9" customWidth="1"/>
    <col min="6664" max="6664" width="15.140625" style="9" customWidth="1"/>
    <col min="6665" max="6665" width="12.7109375" style="9" customWidth="1"/>
    <col min="6666" max="6666" width="13.42578125" style="9" customWidth="1"/>
    <col min="6667" max="6667" width="12.7109375" style="9" customWidth="1"/>
    <col min="6668" max="6668" width="13.7109375" style="9" customWidth="1"/>
    <col min="6669" max="6669" width="28.7109375" style="9" customWidth="1"/>
    <col min="6670" max="6670" width="18.140625" style="9" customWidth="1"/>
    <col min="6671" max="6671" width="19.28515625" style="9" customWidth="1"/>
    <col min="6672" max="6672" width="12.5703125" style="9" customWidth="1"/>
    <col min="6673" max="6673" width="16.7109375" style="9" customWidth="1"/>
    <col min="6674" max="6674" width="16.28515625" style="9" customWidth="1"/>
    <col min="6675" max="6675" width="12.7109375" style="9" customWidth="1"/>
    <col min="6676" max="6676" width="14.28515625" style="9" customWidth="1"/>
    <col min="6677" max="6912" width="11.42578125" style="9"/>
    <col min="6913" max="6913" width="9.5703125" style="9" customWidth="1"/>
    <col min="6914" max="6914" width="13.7109375" style="9" customWidth="1"/>
    <col min="6915" max="6915" width="39.85546875" style="9" customWidth="1"/>
    <col min="6916" max="6916" width="18.7109375" style="9" customWidth="1"/>
    <col min="6917" max="6917" width="16.85546875" style="9" customWidth="1"/>
    <col min="6918" max="6918" width="12.7109375" style="9" customWidth="1"/>
    <col min="6919" max="6919" width="17.85546875" style="9" customWidth="1"/>
    <col min="6920" max="6920" width="15.140625" style="9" customWidth="1"/>
    <col min="6921" max="6921" width="12.7109375" style="9" customWidth="1"/>
    <col min="6922" max="6922" width="13.42578125" style="9" customWidth="1"/>
    <col min="6923" max="6923" width="12.7109375" style="9" customWidth="1"/>
    <col min="6924" max="6924" width="13.7109375" style="9" customWidth="1"/>
    <col min="6925" max="6925" width="28.7109375" style="9" customWidth="1"/>
    <col min="6926" max="6926" width="18.140625" style="9" customWidth="1"/>
    <col min="6927" max="6927" width="19.28515625" style="9" customWidth="1"/>
    <col min="6928" max="6928" width="12.5703125" style="9" customWidth="1"/>
    <col min="6929" max="6929" width="16.7109375" style="9" customWidth="1"/>
    <col min="6930" max="6930" width="16.28515625" style="9" customWidth="1"/>
    <col min="6931" max="6931" width="12.7109375" style="9" customWidth="1"/>
    <col min="6932" max="6932" width="14.28515625" style="9" customWidth="1"/>
    <col min="6933" max="7168" width="11.42578125" style="9"/>
    <col min="7169" max="7169" width="9.5703125" style="9" customWidth="1"/>
    <col min="7170" max="7170" width="13.7109375" style="9" customWidth="1"/>
    <col min="7171" max="7171" width="39.85546875" style="9" customWidth="1"/>
    <col min="7172" max="7172" width="18.7109375" style="9" customWidth="1"/>
    <col min="7173" max="7173" width="16.85546875" style="9" customWidth="1"/>
    <col min="7174" max="7174" width="12.7109375" style="9" customWidth="1"/>
    <col min="7175" max="7175" width="17.85546875" style="9" customWidth="1"/>
    <col min="7176" max="7176" width="15.140625" style="9" customWidth="1"/>
    <col min="7177" max="7177" width="12.7109375" style="9" customWidth="1"/>
    <col min="7178" max="7178" width="13.42578125" style="9" customWidth="1"/>
    <col min="7179" max="7179" width="12.7109375" style="9" customWidth="1"/>
    <col min="7180" max="7180" width="13.7109375" style="9" customWidth="1"/>
    <col min="7181" max="7181" width="28.7109375" style="9" customWidth="1"/>
    <col min="7182" max="7182" width="18.140625" style="9" customWidth="1"/>
    <col min="7183" max="7183" width="19.28515625" style="9" customWidth="1"/>
    <col min="7184" max="7184" width="12.5703125" style="9" customWidth="1"/>
    <col min="7185" max="7185" width="16.7109375" style="9" customWidth="1"/>
    <col min="7186" max="7186" width="16.28515625" style="9" customWidth="1"/>
    <col min="7187" max="7187" width="12.7109375" style="9" customWidth="1"/>
    <col min="7188" max="7188" width="14.28515625" style="9" customWidth="1"/>
    <col min="7189" max="7424" width="11.42578125" style="9"/>
    <col min="7425" max="7425" width="9.5703125" style="9" customWidth="1"/>
    <col min="7426" max="7426" width="13.7109375" style="9" customWidth="1"/>
    <col min="7427" max="7427" width="39.85546875" style="9" customWidth="1"/>
    <col min="7428" max="7428" width="18.7109375" style="9" customWidth="1"/>
    <col min="7429" max="7429" width="16.85546875" style="9" customWidth="1"/>
    <col min="7430" max="7430" width="12.7109375" style="9" customWidth="1"/>
    <col min="7431" max="7431" width="17.85546875" style="9" customWidth="1"/>
    <col min="7432" max="7432" width="15.140625" style="9" customWidth="1"/>
    <col min="7433" max="7433" width="12.7109375" style="9" customWidth="1"/>
    <col min="7434" max="7434" width="13.42578125" style="9" customWidth="1"/>
    <col min="7435" max="7435" width="12.7109375" style="9" customWidth="1"/>
    <col min="7436" max="7436" width="13.7109375" style="9" customWidth="1"/>
    <col min="7437" max="7437" width="28.7109375" style="9" customWidth="1"/>
    <col min="7438" max="7438" width="18.140625" style="9" customWidth="1"/>
    <col min="7439" max="7439" width="19.28515625" style="9" customWidth="1"/>
    <col min="7440" max="7440" width="12.5703125" style="9" customWidth="1"/>
    <col min="7441" max="7441" width="16.7109375" style="9" customWidth="1"/>
    <col min="7442" max="7442" width="16.28515625" style="9" customWidth="1"/>
    <col min="7443" max="7443" width="12.7109375" style="9" customWidth="1"/>
    <col min="7444" max="7444" width="14.28515625" style="9" customWidth="1"/>
    <col min="7445" max="7680" width="11.42578125" style="9"/>
    <col min="7681" max="7681" width="9.5703125" style="9" customWidth="1"/>
    <col min="7682" max="7682" width="13.7109375" style="9" customWidth="1"/>
    <col min="7683" max="7683" width="39.85546875" style="9" customWidth="1"/>
    <col min="7684" max="7684" width="18.7109375" style="9" customWidth="1"/>
    <col min="7685" max="7685" width="16.85546875" style="9" customWidth="1"/>
    <col min="7686" max="7686" width="12.7109375" style="9" customWidth="1"/>
    <col min="7687" max="7687" width="17.85546875" style="9" customWidth="1"/>
    <col min="7688" max="7688" width="15.140625" style="9" customWidth="1"/>
    <col min="7689" max="7689" width="12.7109375" style="9" customWidth="1"/>
    <col min="7690" max="7690" width="13.42578125" style="9" customWidth="1"/>
    <col min="7691" max="7691" width="12.7109375" style="9" customWidth="1"/>
    <col min="7692" max="7692" width="13.7109375" style="9" customWidth="1"/>
    <col min="7693" max="7693" width="28.7109375" style="9" customWidth="1"/>
    <col min="7694" max="7694" width="18.140625" style="9" customWidth="1"/>
    <col min="7695" max="7695" width="19.28515625" style="9" customWidth="1"/>
    <col min="7696" max="7696" width="12.5703125" style="9" customWidth="1"/>
    <col min="7697" max="7697" width="16.7109375" style="9" customWidth="1"/>
    <col min="7698" max="7698" width="16.28515625" style="9" customWidth="1"/>
    <col min="7699" max="7699" width="12.7109375" style="9" customWidth="1"/>
    <col min="7700" max="7700" width="14.28515625" style="9" customWidth="1"/>
    <col min="7701" max="7936" width="11.42578125" style="9"/>
    <col min="7937" max="7937" width="9.5703125" style="9" customWidth="1"/>
    <col min="7938" max="7938" width="13.7109375" style="9" customWidth="1"/>
    <col min="7939" max="7939" width="39.85546875" style="9" customWidth="1"/>
    <col min="7940" max="7940" width="18.7109375" style="9" customWidth="1"/>
    <col min="7941" max="7941" width="16.85546875" style="9" customWidth="1"/>
    <col min="7942" max="7942" width="12.7109375" style="9" customWidth="1"/>
    <col min="7943" max="7943" width="17.85546875" style="9" customWidth="1"/>
    <col min="7944" max="7944" width="15.140625" style="9" customWidth="1"/>
    <col min="7945" max="7945" width="12.7109375" style="9" customWidth="1"/>
    <col min="7946" max="7946" width="13.42578125" style="9" customWidth="1"/>
    <col min="7947" max="7947" width="12.7109375" style="9" customWidth="1"/>
    <col min="7948" max="7948" width="13.7109375" style="9" customWidth="1"/>
    <col min="7949" max="7949" width="28.7109375" style="9" customWidth="1"/>
    <col min="7950" max="7950" width="18.140625" style="9" customWidth="1"/>
    <col min="7951" max="7951" width="19.28515625" style="9" customWidth="1"/>
    <col min="7952" max="7952" width="12.5703125" style="9" customWidth="1"/>
    <col min="7953" max="7953" width="16.7109375" style="9" customWidth="1"/>
    <col min="7954" max="7954" width="16.28515625" style="9" customWidth="1"/>
    <col min="7955" max="7955" width="12.7109375" style="9" customWidth="1"/>
    <col min="7956" max="7956" width="14.28515625" style="9" customWidth="1"/>
    <col min="7957" max="8192" width="11.42578125" style="9"/>
    <col min="8193" max="8193" width="9.5703125" style="9" customWidth="1"/>
    <col min="8194" max="8194" width="13.7109375" style="9" customWidth="1"/>
    <col min="8195" max="8195" width="39.85546875" style="9" customWidth="1"/>
    <col min="8196" max="8196" width="18.7109375" style="9" customWidth="1"/>
    <col min="8197" max="8197" width="16.85546875" style="9" customWidth="1"/>
    <col min="8198" max="8198" width="12.7109375" style="9" customWidth="1"/>
    <col min="8199" max="8199" width="17.85546875" style="9" customWidth="1"/>
    <col min="8200" max="8200" width="15.140625" style="9" customWidth="1"/>
    <col min="8201" max="8201" width="12.7109375" style="9" customWidth="1"/>
    <col min="8202" max="8202" width="13.42578125" style="9" customWidth="1"/>
    <col min="8203" max="8203" width="12.7109375" style="9" customWidth="1"/>
    <col min="8204" max="8204" width="13.7109375" style="9" customWidth="1"/>
    <col min="8205" max="8205" width="28.7109375" style="9" customWidth="1"/>
    <col min="8206" max="8206" width="18.140625" style="9" customWidth="1"/>
    <col min="8207" max="8207" width="19.28515625" style="9" customWidth="1"/>
    <col min="8208" max="8208" width="12.5703125" style="9" customWidth="1"/>
    <col min="8209" max="8209" width="16.7109375" style="9" customWidth="1"/>
    <col min="8210" max="8210" width="16.28515625" style="9" customWidth="1"/>
    <col min="8211" max="8211" width="12.7109375" style="9" customWidth="1"/>
    <col min="8212" max="8212" width="14.28515625" style="9" customWidth="1"/>
    <col min="8213" max="8448" width="11.42578125" style="9"/>
    <col min="8449" max="8449" width="9.5703125" style="9" customWidth="1"/>
    <col min="8450" max="8450" width="13.7109375" style="9" customWidth="1"/>
    <col min="8451" max="8451" width="39.85546875" style="9" customWidth="1"/>
    <col min="8452" max="8452" width="18.7109375" style="9" customWidth="1"/>
    <col min="8453" max="8453" width="16.85546875" style="9" customWidth="1"/>
    <col min="8454" max="8454" width="12.7109375" style="9" customWidth="1"/>
    <col min="8455" max="8455" width="17.85546875" style="9" customWidth="1"/>
    <col min="8456" max="8456" width="15.140625" style="9" customWidth="1"/>
    <col min="8457" max="8457" width="12.7109375" style="9" customWidth="1"/>
    <col min="8458" max="8458" width="13.42578125" style="9" customWidth="1"/>
    <col min="8459" max="8459" width="12.7109375" style="9" customWidth="1"/>
    <col min="8460" max="8460" width="13.7109375" style="9" customWidth="1"/>
    <col min="8461" max="8461" width="28.7109375" style="9" customWidth="1"/>
    <col min="8462" max="8462" width="18.140625" style="9" customWidth="1"/>
    <col min="8463" max="8463" width="19.28515625" style="9" customWidth="1"/>
    <col min="8464" max="8464" width="12.5703125" style="9" customWidth="1"/>
    <col min="8465" max="8465" width="16.7109375" style="9" customWidth="1"/>
    <col min="8466" max="8466" width="16.28515625" style="9" customWidth="1"/>
    <col min="8467" max="8467" width="12.7109375" style="9" customWidth="1"/>
    <col min="8468" max="8468" width="14.28515625" style="9" customWidth="1"/>
    <col min="8469" max="8704" width="11.42578125" style="9"/>
    <col min="8705" max="8705" width="9.5703125" style="9" customWidth="1"/>
    <col min="8706" max="8706" width="13.7109375" style="9" customWidth="1"/>
    <col min="8707" max="8707" width="39.85546875" style="9" customWidth="1"/>
    <col min="8708" max="8708" width="18.7109375" style="9" customWidth="1"/>
    <col min="8709" max="8709" width="16.85546875" style="9" customWidth="1"/>
    <col min="8710" max="8710" width="12.7109375" style="9" customWidth="1"/>
    <col min="8711" max="8711" width="17.85546875" style="9" customWidth="1"/>
    <col min="8712" max="8712" width="15.140625" style="9" customWidth="1"/>
    <col min="8713" max="8713" width="12.7109375" style="9" customWidth="1"/>
    <col min="8714" max="8714" width="13.42578125" style="9" customWidth="1"/>
    <col min="8715" max="8715" width="12.7109375" style="9" customWidth="1"/>
    <col min="8716" max="8716" width="13.7109375" style="9" customWidth="1"/>
    <col min="8717" max="8717" width="28.7109375" style="9" customWidth="1"/>
    <col min="8718" max="8718" width="18.140625" style="9" customWidth="1"/>
    <col min="8719" max="8719" width="19.28515625" style="9" customWidth="1"/>
    <col min="8720" max="8720" width="12.5703125" style="9" customWidth="1"/>
    <col min="8721" max="8721" width="16.7109375" style="9" customWidth="1"/>
    <col min="8722" max="8722" width="16.28515625" style="9" customWidth="1"/>
    <col min="8723" max="8723" width="12.7109375" style="9" customWidth="1"/>
    <col min="8724" max="8724" width="14.28515625" style="9" customWidth="1"/>
    <col min="8725" max="8960" width="11.42578125" style="9"/>
    <col min="8961" max="8961" width="9.5703125" style="9" customWidth="1"/>
    <col min="8962" max="8962" width="13.7109375" style="9" customWidth="1"/>
    <col min="8963" max="8963" width="39.85546875" style="9" customWidth="1"/>
    <col min="8964" max="8964" width="18.7109375" style="9" customWidth="1"/>
    <col min="8965" max="8965" width="16.85546875" style="9" customWidth="1"/>
    <col min="8966" max="8966" width="12.7109375" style="9" customWidth="1"/>
    <col min="8967" max="8967" width="17.85546875" style="9" customWidth="1"/>
    <col min="8968" max="8968" width="15.140625" style="9" customWidth="1"/>
    <col min="8969" max="8969" width="12.7109375" style="9" customWidth="1"/>
    <col min="8970" max="8970" width="13.42578125" style="9" customWidth="1"/>
    <col min="8971" max="8971" width="12.7109375" style="9" customWidth="1"/>
    <col min="8972" max="8972" width="13.7109375" style="9" customWidth="1"/>
    <col min="8973" max="8973" width="28.7109375" style="9" customWidth="1"/>
    <col min="8974" max="8974" width="18.140625" style="9" customWidth="1"/>
    <col min="8975" max="8975" width="19.28515625" style="9" customWidth="1"/>
    <col min="8976" max="8976" width="12.5703125" style="9" customWidth="1"/>
    <col min="8977" max="8977" width="16.7109375" style="9" customWidth="1"/>
    <col min="8978" max="8978" width="16.28515625" style="9" customWidth="1"/>
    <col min="8979" max="8979" width="12.7109375" style="9" customWidth="1"/>
    <col min="8980" max="8980" width="14.28515625" style="9" customWidth="1"/>
    <col min="8981" max="9216" width="11.42578125" style="9"/>
    <col min="9217" max="9217" width="9.5703125" style="9" customWidth="1"/>
    <col min="9218" max="9218" width="13.7109375" style="9" customWidth="1"/>
    <col min="9219" max="9219" width="39.85546875" style="9" customWidth="1"/>
    <col min="9220" max="9220" width="18.7109375" style="9" customWidth="1"/>
    <col min="9221" max="9221" width="16.85546875" style="9" customWidth="1"/>
    <col min="9222" max="9222" width="12.7109375" style="9" customWidth="1"/>
    <col min="9223" max="9223" width="17.85546875" style="9" customWidth="1"/>
    <col min="9224" max="9224" width="15.140625" style="9" customWidth="1"/>
    <col min="9225" max="9225" width="12.7109375" style="9" customWidth="1"/>
    <col min="9226" max="9226" width="13.42578125" style="9" customWidth="1"/>
    <col min="9227" max="9227" width="12.7109375" style="9" customWidth="1"/>
    <col min="9228" max="9228" width="13.7109375" style="9" customWidth="1"/>
    <col min="9229" max="9229" width="28.7109375" style="9" customWidth="1"/>
    <col min="9230" max="9230" width="18.140625" style="9" customWidth="1"/>
    <col min="9231" max="9231" width="19.28515625" style="9" customWidth="1"/>
    <col min="9232" max="9232" width="12.5703125" style="9" customWidth="1"/>
    <col min="9233" max="9233" width="16.7109375" style="9" customWidth="1"/>
    <col min="9234" max="9234" width="16.28515625" style="9" customWidth="1"/>
    <col min="9235" max="9235" width="12.7109375" style="9" customWidth="1"/>
    <col min="9236" max="9236" width="14.28515625" style="9" customWidth="1"/>
    <col min="9237" max="9472" width="11.42578125" style="9"/>
    <col min="9473" max="9473" width="9.5703125" style="9" customWidth="1"/>
    <col min="9474" max="9474" width="13.7109375" style="9" customWidth="1"/>
    <col min="9475" max="9475" width="39.85546875" style="9" customWidth="1"/>
    <col min="9476" max="9476" width="18.7109375" style="9" customWidth="1"/>
    <col min="9477" max="9477" width="16.85546875" style="9" customWidth="1"/>
    <col min="9478" max="9478" width="12.7109375" style="9" customWidth="1"/>
    <col min="9479" max="9479" width="17.85546875" style="9" customWidth="1"/>
    <col min="9480" max="9480" width="15.140625" style="9" customWidth="1"/>
    <col min="9481" max="9481" width="12.7109375" style="9" customWidth="1"/>
    <col min="9482" max="9482" width="13.42578125" style="9" customWidth="1"/>
    <col min="9483" max="9483" width="12.7109375" style="9" customWidth="1"/>
    <col min="9484" max="9484" width="13.7109375" style="9" customWidth="1"/>
    <col min="9485" max="9485" width="28.7109375" style="9" customWidth="1"/>
    <col min="9486" max="9486" width="18.140625" style="9" customWidth="1"/>
    <col min="9487" max="9487" width="19.28515625" style="9" customWidth="1"/>
    <col min="9488" max="9488" width="12.5703125" style="9" customWidth="1"/>
    <col min="9489" max="9489" width="16.7109375" style="9" customWidth="1"/>
    <col min="9490" max="9490" width="16.28515625" style="9" customWidth="1"/>
    <col min="9491" max="9491" width="12.7109375" style="9" customWidth="1"/>
    <col min="9492" max="9492" width="14.28515625" style="9" customWidth="1"/>
    <col min="9493" max="9728" width="11.42578125" style="9"/>
    <col min="9729" max="9729" width="9.5703125" style="9" customWidth="1"/>
    <col min="9730" max="9730" width="13.7109375" style="9" customWidth="1"/>
    <col min="9731" max="9731" width="39.85546875" style="9" customWidth="1"/>
    <col min="9732" max="9732" width="18.7109375" style="9" customWidth="1"/>
    <col min="9733" max="9733" width="16.85546875" style="9" customWidth="1"/>
    <col min="9734" max="9734" width="12.7109375" style="9" customWidth="1"/>
    <col min="9735" max="9735" width="17.85546875" style="9" customWidth="1"/>
    <col min="9736" max="9736" width="15.140625" style="9" customWidth="1"/>
    <col min="9737" max="9737" width="12.7109375" style="9" customWidth="1"/>
    <col min="9738" max="9738" width="13.42578125" style="9" customWidth="1"/>
    <col min="9739" max="9739" width="12.7109375" style="9" customWidth="1"/>
    <col min="9740" max="9740" width="13.7109375" style="9" customWidth="1"/>
    <col min="9741" max="9741" width="28.7109375" style="9" customWidth="1"/>
    <col min="9742" max="9742" width="18.140625" style="9" customWidth="1"/>
    <col min="9743" max="9743" width="19.28515625" style="9" customWidth="1"/>
    <col min="9744" max="9744" width="12.5703125" style="9" customWidth="1"/>
    <col min="9745" max="9745" width="16.7109375" style="9" customWidth="1"/>
    <col min="9746" max="9746" width="16.28515625" style="9" customWidth="1"/>
    <col min="9747" max="9747" width="12.7109375" style="9" customWidth="1"/>
    <col min="9748" max="9748" width="14.28515625" style="9" customWidth="1"/>
    <col min="9749" max="9984" width="11.42578125" style="9"/>
    <col min="9985" max="9985" width="9.5703125" style="9" customWidth="1"/>
    <col min="9986" max="9986" width="13.7109375" style="9" customWidth="1"/>
    <col min="9987" max="9987" width="39.85546875" style="9" customWidth="1"/>
    <col min="9988" max="9988" width="18.7109375" style="9" customWidth="1"/>
    <col min="9989" max="9989" width="16.85546875" style="9" customWidth="1"/>
    <col min="9990" max="9990" width="12.7109375" style="9" customWidth="1"/>
    <col min="9991" max="9991" width="17.85546875" style="9" customWidth="1"/>
    <col min="9992" max="9992" width="15.140625" style="9" customWidth="1"/>
    <col min="9993" max="9993" width="12.7109375" style="9" customWidth="1"/>
    <col min="9994" max="9994" width="13.42578125" style="9" customWidth="1"/>
    <col min="9995" max="9995" width="12.7109375" style="9" customWidth="1"/>
    <col min="9996" max="9996" width="13.7109375" style="9" customWidth="1"/>
    <col min="9997" max="9997" width="28.7109375" style="9" customWidth="1"/>
    <col min="9998" max="9998" width="18.140625" style="9" customWidth="1"/>
    <col min="9999" max="9999" width="19.28515625" style="9" customWidth="1"/>
    <col min="10000" max="10000" width="12.5703125" style="9" customWidth="1"/>
    <col min="10001" max="10001" width="16.7109375" style="9" customWidth="1"/>
    <col min="10002" max="10002" width="16.28515625" style="9" customWidth="1"/>
    <col min="10003" max="10003" width="12.7109375" style="9" customWidth="1"/>
    <col min="10004" max="10004" width="14.28515625" style="9" customWidth="1"/>
    <col min="10005" max="10240" width="11.42578125" style="9"/>
    <col min="10241" max="10241" width="9.5703125" style="9" customWidth="1"/>
    <col min="10242" max="10242" width="13.7109375" style="9" customWidth="1"/>
    <col min="10243" max="10243" width="39.85546875" style="9" customWidth="1"/>
    <col min="10244" max="10244" width="18.7109375" style="9" customWidth="1"/>
    <col min="10245" max="10245" width="16.85546875" style="9" customWidth="1"/>
    <col min="10246" max="10246" width="12.7109375" style="9" customWidth="1"/>
    <col min="10247" max="10247" width="17.85546875" style="9" customWidth="1"/>
    <col min="10248" max="10248" width="15.140625" style="9" customWidth="1"/>
    <col min="10249" max="10249" width="12.7109375" style="9" customWidth="1"/>
    <col min="10250" max="10250" width="13.42578125" style="9" customWidth="1"/>
    <col min="10251" max="10251" width="12.7109375" style="9" customWidth="1"/>
    <col min="10252" max="10252" width="13.7109375" style="9" customWidth="1"/>
    <col min="10253" max="10253" width="28.7109375" style="9" customWidth="1"/>
    <col min="10254" max="10254" width="18.140625" style="9" customWidth="1"/>
    <col min="10255" max="10255" width="19.28515625" style="9" customWidth="1"/>
    <col min="10256" max="10256" width="12.5703125" style="9" customWidth="1"/>
    <col min="10257" max="10257" width="16.7109375" style="9" customWidth="1"/>
    <col min="10258" max="10258" width="16.28515625" style="9" customWidth="1"/>
    <col min="10259" max="10259" width="12.7109375" style="9" customWidth="1"/>
    <col min="10260" max="10260" width="14.28515625" style="9" customWidth="1"/>
    <col min="10261" max="10496" width="11.42578125" style="9"/>
    <col min="10497" max="10497" width="9.5703125" style="9" customWidth="1"/>
    <col min="10498" max="10498" width="13.7109375" style="9" customWidth="1"/>
    <col min="10499" max="10499" width="39.85546875" style="9" customWidth="1"/>
    <col min="10500" max="10500" width="18.7109375" style="9" customWidth="1"/>
    <col min="10501" max="10501" width="16.85546875" style="9" customWidth="1"/>
    <col min="10502" max="10502" width="12.7109375" style="9" customWidth="1"/>
    <col min="10503" max="10503" width="17.85546875" style="9" customWidth="1"/>
    <col min="10504" max="10504" width="15.140625" style="9" customWidth="1"/>
    <col min="10505" max="10505" width="12.7109375" style="9" customWidth="1"/>
    <col min="10506" max="10506" width="13.42578125" style="9" customWidth="1"/>
    <col min="10507" max="10507" width="12.7109375" style="9" customWidth="1"/>
    <col min="10508" max="10508" width="13.7109375" style="9" customWidth="1"/>
    <col min="10509" max="10509" width="28.7109375" style="9" customWidth="1"/>
    <col min="10510" max="10510" width="18.140625" style="9" customWidth="1"/>
    <col min="10511" max="10511" width="19.28515625" style="9" customWidth="1"/>
    <col min="10512" max="10512" width="12.5703125" style="9" customWidth="1"/>
    <col min="10513" max="10513" width="16.7109375" style="9" customWidth="1"/>
    <col min="10514" max="10514" width="16.28515625" style="9" customWidth="1"/>
    <col min="10515" max="10515" width="12.7109375" style="9" customWidth="1"/>
    <col min="10516" max="10516" width="14.28515625" style="9" customWidth="1"/>
    <col min="10517" max="10752" width="11.42578125" style="9"/>
    <col min="10753" max="10753" width="9.5703125" style="9" customWidth="1"/>
    <col min="10754" max="10754" width="13.7109375" style="9" customWidth="1"/>
    <col min="10755" max="10755" width="39.85546875" style="9" customWidth="1"/>
    <col min="10756" max="10756" width="18.7109375" style="9" customWidth="1"/>
    <col min="10757" max="10757" width="16.85546875" style="9" customWidth="1"/>
    <col min="10758" max="10758" width="12.7109375" style="9" customWidth="1"/>
    <col min="10759" max="10759" width="17.85546875" style="9" customWidth="1"/>
    <col min="10760" max="10760" width="15.140625" style="9" customWidth="1"/>
    <col min="10761" max="10761" width="12.7109375" style="9" customWidth="1"/>
    <col min="10762" max="10762" width="13.42578125" style="9" customWidth="1"/>
    <col min="10763" max="10763" width="12.7109375" style="9" customWidth="1"/>
    <col min="10764" max="10764" width="13.7109375" style="9" customWidth="1"/>
    <col min="10765" max="10765" width="28.7109375" style="9" customWidth="1"/>
    <col min="10766" max="10766" width="18.140625" style="9" customWidth="1"/>
    <col min="10767" max="10767" width="19.28515625" style="9" customWidth="1"/>
    <col min="10768" max="10768" width="12.5703125" style="9" customWidth="1"/>
    <col min="10769" max="10769" width="16.7109375" style="9" customWidth="1"/>
    <col min="10770" max="10770" width="16.28515625" style="9" customWidth="1"/>
    <col min="10771" max="10771" width="12.7109375" style="9" customWidth="1"/>
    <col min="10772" max="10772" width="14.28515625" style="9" customWidth="1"/>
    <col min="10773" max="11008" width="11.42578125" style="9"/>
    <col min="11009" max="11009" width="9.5703125" style="9" customWidth="1"/>
    <col min="11010" max="11010" width="13.7109375" style="9" customWidth="1"/>
    <col min="11011" max="11011" width="39.85546875" style="9" customWidth="1"/>
    <col min="11012" max="11012" width="18.7109375" style="9" customWidth="1"/>
    <col min="11013" max="11013" width="16.85546875" style="9" customWidth="1"/>
    <col min="11014" max="11014" width="12.7109375" style="9" customWidth="1"/>
    <col min="11015" max="11015" width="17.85546875" style="9" customWidth="1"/>
    <col min="11016" max="11016" width="15.140625" style="9" customWidth="1"/>
    <col min="11017" max="11017" width="12.7109375" style="9" customWidth="1"/>
    <col min="11018" max="11018" width="13.42578125" style="9" customWidth="1"/>
    <col min="11019" max="11019" width="12.7109375" style="9" customWidth="1"/>
    <col min="11020" max="11020" width="13.7109375" style="9" customWidth="1"/>
    <col min="11021" max="11021" width="28.7109375" style="9" customWidth="1"/>
    <col min="11022" max="11022" width="18.140625" style="9" customWidth="1"/>
    <col min="11023" max="11023" width="19.28515625" style="9" customWidth="1"/>
    <col min="11024" max="11024" width="12.5703125" style="9" customWidth="1"/>
    <col min="11025" max="11025" width="16.7109375" style="9" customWidth="1"/>
    <col min="11026" max="11026" width="16.28515625" style="9" customWidth="1"/>
    <col min="11027" max="11027" width="12.7109375" style="9" customWidth="1"/>
    <col min="11028" max="11028" width="14.28515625" style="9" customWidth="1"/>
    <col min="11029" max="11264" width="11.42578125" style="9"/>
    <col min="11265" max="11265" width="9.5703125" style="9" customWidth="1"/>
    <col min="11266" max="11266" width="13.7109375" style="9" customWidth="1"/>
    <col min="11267" max="11267" width="39.85546875" style="9" customWidth="1"/>
    <col min="11268" max="11268" width="18.7109375" style="9" customWidth="1"/>
    <col min="11269" max="11269" width="16.85546875" style="9" customWidth="1"/>
    <col min="11270" max="11270" width="12.7109375" style="9" customWidth="1"/>
    <col min="11271" max="11271" width="17.85546875" style="9" customWidth="1"/>
    <col min="11272" max="11272" width="15.140625" style="9" customWidth="1"/>
    <col min="11273" max="11273" width="12.7109375" style="9" customWidth="1"/>
    <col min="11274" max="11274" width="13.42578125" style="9" customWidth="1"/>
    <col min="11275" max="11275" width="12.7109375" style="9" customWidth="1"/>
    <col min="11276" max="11276" width="13.7109375" style="9" customWidth="1"/>
    <col min="11277" max="11277" width="28.7109375" style="9" customWidth="1"/>
    <col min="11278" max="11278" width="18.140625" style="9" customWidth="1"/>
    <col min="11279" max="11279" width="19.28515625" style="9" customWidth="1"/>
    <col min="11280" max="11280" width="12.5703125" style="9" customWidth="1"/>
    <col min="11281" max="11281" width="16.7109375" style="9" customWidth="1"/>
    <col min="11282" max="11282" width="16.28515625" style="9" customWidth="1"/>
    <col min="11283" max="11283" width="12.7109375" style="9" customWidth="1"/>
    <col min="11284" max="11284" width="14.28515625" style="9" customWidth="1"/>
    <col min="11285" max="11520" width="11.42578125" style="9"/>
    <col min="11521" max="11521" width="9.5703125" style="9" customWidth="1"/>
    <col min="11522" max="11522" width="13.7109375" style="9" customWidth="1"/>
    <col min="11523" max="11523" width="39.85546875" style="9" customWidth="1"/>
    <col min="11524" max="11524" width="18.7109375" style="9" customWidth="1"/>
    <col min="11525" max="11525" width="16.85546875" style="9" customWidth="1"/>
    <col min="11526" max="11526" width="12.7109375" style="9" customWidth="1"/>
    <col min="11527" max="11527" width="17.85546875" style="9" customWidth="1"/>
    <col min="11528" max="11528" width="15.140625" style="9" customWidth="1"/>
    <col min="11529" max="11529" width="12.7109375" style="9" customWidth="1"/>
    <col min="11530" max="11530" width="13.42578125" style="9" customWidth="1"/>
    <col min="11531" max="11531" width="12.7109375" style="9" customWidth="1"/>
    <col min="11532" max="11532" width="13.7109375" style="9" customWidth="1"/>
    <col min="11533" max="11533" width="28.7109375" style="9" customWidth="1"/>
    <col min="11534" max="11534" width="18.140625" style="9" customWidth="1"/>
    <col min="11535" max="11535" width="19.28515625" style="9" customWidth="1"/>
    <col min="11536" max="11536" width="12.5703125" style="9" customWidth="1"/>
    <col min="11537" max="11537" width="16.7109375" style="9" customWidth="1"/>
    <col min="11538" max="11538" width="16.28515625" style="9" customWidth="1"/>
    <col min="11539" max="11539" width="12.7109375" style="9" customWidth="1"/>
    <col min="11540" max="11540" width="14.28515625" style="9" customWidth="1"/>
    <col min="11541" max="11776" width="11.42578125" style="9"/>
    <col min="11777" max="11777" width="9.5703125" style="9" customWidth="1"/>
    <col min="11778" max="11778" width="13.7109375" style="9" customWidth="1"/>
    <col min="11779" max="11779" width="39.85546875" style="9" customWidth="1"/>
    <col min="11780" max="11780" width="18.7109375" style="9" customWidth="1"/>
    <col min="11781" max="11781" width="16.85546875" style="9" customWidth="1"/>
    <col min="11782" max="11782" width="12.7109375" style="9" customWidth="1"/>
    <col min="11783" max="11783" width="17.85546875" style="9" customWidth="1"/>
    <col min="11784" max="11784" width="15.140625" style="9" customWidth="1"/>
    <col min="11785" max="11785" width="12.7109375" style="9" customWidth="1"/>
    <col min="11786" max="11786" width="13.42578125" style="9" customWidth="1"/>
    <col min="11787" max="11787" width="12.7109375" style="9" customWidth="1"/>
    <col min="11788" max="11788" width="13.7109375" style="9" customWidth="1"/>
    <col min="11789" max="11789" width="28.7109375" style="9" customWidth="1"/>
    <col min="11790" max="11790" width="18.140625" style="9" customWidth="1"/>
    <col min="11791" max="11791" width="19.28515625" style="9" customWidth="1"/>
    <col min="11792" max="11792" width="12.5703125" style="9" customWidth="1"/>
    <col min="11793" max="11793" width="16.7109375" style="9" customWidth="1"/>
    <col min="11794" max="11794" width="16.28515625" style="9" customWidth="1"/>
    <col min="11795" max="11795" width="12.7109375" style="9" customWidth="1"/>
    <col min="11796" max="11796" width="14.28515625" style="9" customWidth="1"/>
    <col min="11797" max="12032" width="11.42578125" style="9"/>
    <col min="12033" max="12033" width="9.5703125" style="9" customWidth="1"/>
    <col min="12034" max="12034" width="13.7109375" style="9" customWidth="1"/>
    <col min="12035" max="12035" width="39.85546875" style="9" customWidth="1"/>
    <col min="12036" max="12036" width="18.7109375" style="9" customWidth="1"/>
    <col min="12037" max="12037" width="16.85546875" style="9" customWidth="1"/>
    <col min="12038" max="12038" width="12.7109375" style="9" customWidth="1"/>
    <col min="12039" max="12039" width="17.85546875" style="9" customWidth="1"/>
    <col min="12040" max="12040" width="15.140625" style="9" customWidth="1"/>
    <col min="12041" max="12041" width="12.7109375" style="9" customWidth="1"/>
    <col min="12042" max="12042" width="13.42578125" style="9" customWidth="1"/>
    <col min="12043" max="12043" width="12.7109375" style="9" customWidth="1"/>
    <col min="12044" max="12044" width="13.7109375" style="9" customWidth="1"/>
    <col min="12045" max="12045" width="28.7109375" style="9" customWidth="1"/>
    <col min="12046" max="12046" width="18.140625" style="9" customWidth="1"/>
    <col min="12047" max="12047" width="19.28515625" style="9" customWidth="1"/>
    <col min="12048" max="12048" width="12.5703125" style="9" customWidth="1"/>
    <col min="12049" max="12049" width="16.7109375" style="9" customWidth="1"/>
    <col min="12050" max="12050" width="16.28515625" style="9" customWidth="1"/>
    <col min="12051" max="12051" width="12.7109375" style="9" customWidth="1"/>
    <col min="12052" max="12052" width="14.28515625" style="9" customWidth="1"/>
    <col min="12053" max="12288" width="11.42578125" style="9"/>
    <col min="12289" max="12289" width="9.5703125" style="9" customWidth="1"/>
    <col min="12290" max="12290" width="13.7109375" style="9" customWidth="1"/>
    <col min="12291" max="12291" width="39.85546875" style="9" customWidth="1"/>
    <col min="12292" max="12292" width="18.7109375" style="9" customWidth="1"/>
    <col min="12293" max="12293" width="16.85546875" style="9" customWidth="1"/>
    <col min="12294" max="12294" width="12.7109375" style="9" customWidth="1"/>
    <col min="12295" max="12295" width="17.85546875" style="9" customWidth="1"/>
    <col min="12296" max="12296" width="15.140625" style="9" customWidth="1"/>
    <col min="12297" max="12297" width="12.7109375" style="9" customWidth="1"/>
    <col min="12298" max="12298" width="13.42578125" style="9" customWidth="1"/>
    <col min="12299" max="12299" width="12.7109375" style="9" customWidth="1"/>
    <col min="12300" max="12300" width="13.7109375" style="9" customWidth="1"/>
    <col min="12301" max="12301" width="28.7109375" style="9" customWidth="1"/>
    <col min="12302" max="12302" width="18.140625" style="9" customWidth="1"/>
    <col min="12303" max="12303" width="19.28515625" style="9" customWidth="1"/>
    <col min="12304" max="12304" width="12.5703125" style="9" customWidth="1"/>
    <col min="12305" max="12305" width="16.7109375" style="9" customWidth="1"/>
    <col min="12306" max="12306" width="16.28515625" style="9" customWidth="1"/>
    <col min="12307" max="12307" width="12.7109375" style="9" customWidth="1"/>
    <col min="12308" max="12308" width="14.28515625" style="9" customWidth="1"/>
    <col min="12309" max="12544" width="11.42578125" style="9"/>
    <col min="12545" max="12545" width="9.5703125" style="9" customWidth="1"/>
    <col min="12546" max="12546" width="13.7109375" style="9" customWidth="1"/>
    <col min="12547" max="12547" width="39.85546875" style="9" customWidth="1"/>
    <col min="12548" max="12548" width="18.7109375" style="9" customWidth="1"/>
    <col min="12549" max="12549" width="16.85546875" style="9" customWidth="1"/>
    <col min="12550" max="12550" width="12.7109375" style="9" customWidth="1"/>
    <col min="12551" max="12551" width="17.85546875" style="9" customWidth="1"/>
    <col min="12552" max="12552" width="15.140625" style="9" customWidth="1"/>
    <col min="12553" max="12553" width="12.7109375" style="9" customWidth="1"/>
    <col min="12554" max="12554" width="13.42578125" style="9" customWidth="1"/>
    <col min="12555" max="12555" width="12.7109375" style="9" customWidth="1"/>
    <col min="12556" max="12556" width="13.7109375" style="9" customWidth="1"/>
    <col min="12557" max="12557" width="28.7109375" style="9" customWidth="1"/>
    <col min="12558" max="12558" width="18.140625" style="9" customWidth="1"/>
    <col min="12559" max="12559" width="19.28515625" style="9" customWidth="1"/>
    <col min="12560" max="12560" width="12.5703125" style="9" customWidth="1"/>
    <col min="12561" max="12561" width="16.7109375" style="9" customWidth="1"/>
    <col min="12562" max="12562" width="16.28515625" style="9" customWidth="1"/>
    <col min="12563" max="12563" width="12.7109375" style="9" customWidth="1"/>
    <col min="12564" max="12564" width="14.28515625" style="9" customWidth="1"/>
    <col min="12565" max="12800" width="11.42578125" style="9"/>
    <col min="12801" max="12801" width="9.5703125" style="9" customWidth="1"/>
    <col min="12802" max="12802" width="13.7109375" style="9" customWidth="1"/>
    <col min="12803" max="12803" width="39.85546875" style="9" customWidth="1"/>
    <col min="12804" max="12804" width="18.7109375" style="9" customWidth="1"/>
    <col min="12805" max="12805" width="16.85546875" style="9" customWidth="1"/>
    <col min="12806" max="12806" width="12.7109375" style="9" customWidth="1"/>
    <col min="12807" max="12807" width="17.85546875" style="9" customWidth="1"/>
    <col min="12808" max="12808" width="15.140625" style="9" customWidth="1"/>
    <col min="12809" max="12809" width="12.7109375" style="9" customWidth="1"/>
    <col min="12810" max="12810" width="13.42578125" style="9" customWidth="1"/>
    <col min="12811" max="12811" width="12.7109375" style="9" customWidth="1"/>
    <col min="12812" max="12812" width="13.7109375" style="9" customWidth="1"/>
    <col min="12813" max="12813" width="28.7109375" style="9" customWidth="1"/>
    <col min="12814" max="12814" width="18.140625" style="9" customWidth="1"/>
    <col min="12815" max="12815" width="19.28515625" style="9" customWidth="1"/>
    <col min="12816" max="12816" width="12.5703125" style="9" customWidth="1"/>
    <col min="12817" max="12817" width="16.7109375" style="9" customWidth="1"/>
    <col min="12818" max="12818" width="16.28515625" style="9" customWidth="1"/>
    <col min="12819" max="12819" width="12.7109375" style="9" customWidth="1"/>
    <col min="12820" max="12820" width="14.28515625" style="9" customWidth="1"/>
    <col min="12821" max="13056" width="11.42578125" style="9"/>
    <col min="13057" max="13057" width="9.5703125" style="9" customWidth="1"/>
    <col min="13058" max="13058" width="13.7109375" style="9" customWidth="1"/>
    <col min="13059" max="13059" width="39.85546875" style="9" customWidth="1"/>
    <col min="13060" max="13060" width="18.7109375" style="9" customWidth="1"/>
    <col min="13061" max="13061" width="16.85546875" style="9" customWidth="1"/>
    <col min="13062" max="13062" width="12.7109375" style="9" customWidth="1"/>
    <col min="13063" max="13063" width="17.85546875" style="9" customWidth="1"/>
    <col min="13064" max="13064" width="15.140625" style="9" customWidth="1"/>
    <col min="13065" max="13065" width="12.7109375" style="9" customWidth="1"/>
    <col min="13066" max="13066" width="13.42578125" style="9" customWidth="1"/>
    <col min="13067" max="13067" width="12.7109375" style="9" customWidth="1"/>
    <col min="13068" max="13068" width="13.7109375" style="9" customWidth="1"/>
    <col min="13069" max="13069" width="28.7109375" style="9" customWidth="1"/>
    <col min="13070" max="13070" width="18.140625" style="9" customWidth="1"/>
    <col min="13071" max="13071" width="19.28515625" style="9" customWidth="1"/>
    <col min="13072" max="13072" width="12.5703125" style="9" customWidth="1"/>
    <col min="13073" max="13073" width="16.7109375" style="9" customWidth="1"/>
    <col min="13074" max="13074" width="16.28515625" style="9" customWidth="1"/>
    <col min="13075" max="13075" width="12.7109375" style="9" customWidth="1"/>
    <col min="13076" max="13076" width="14.28515625" style="9" customWidth="1"/>
    <col min="13077" max="13312" width="11.42578125" style="9"/>
    <col min="13313" max="13313" width="9.5703125" style="9" customWidth="1"/>
    <col min="13314" max="13314" width="13.7109375" style="9" customWidth="1"/>
    <col min="13315" max="13315" width="39.85546875" style="9" customWidth="1"/>
    <col min="13316" max="13316" width="18.7109375" style="9" customWidth="1"/>
    <col min="13317" max="13317" width="16.85546875" style="9" customWidth="1"/>
    <col min="13318" max="13318" width="12.7109375" style="9" customWidth="1"/>
    <col min="13319" max="13319" width="17.85546875" style="9" customWidth="1"/>
    <col min="13320" max="13320" width="15.140625" style="9" customWidth="1"/>
    <col min="13321" max="13321" width="12.7109375" style="9" customWidth="1"/>
    <col min="13322" max="13322" width="13.42578125" style="9" customWidth="1"/>
    <col min="13323" max="13323" width="12.7109375" style="9" customWidth="1"/>
    <col min="13324" max="13324" width="13.7109375" style="9" customWidth="1"/>
    <col min="13325" max="13325" width="28.7109375" style="9" customWidth="1"/>
    <col min="13326" max="13326" width="18.140625" style="9" customWidth="1"/>
    <col min="13327" max="13327" width="19.28515625" style="9" customWidth="1"/>
    <col min="13328" max="13328" width="12.5703125" style="9" customWidth="1"/>
    <col min="13329" max="13329" width="16.7109375" style="9" customWidth="1"/>
    <col min="13330" max="13330" width="16.28515625" style="9" customWidth="1"/>
    <col min="13331" max="13331" width="12.7109375" style="9" customWidth="1"/>
    <col min="13332" max="13332" width="14.28515625" style="9" customWidth="1"/>
    <col min="13333" max="13568" width="11.42578125" style="9"/>
    <col min="13569" max="13569" width="9.5703125" style="9" customWidth="1"/>
    <col min="13570" max="13570" width="13.7109375" style="9" customWidth="1"/>
    <col min="13571" max="13571" width="39.85546875" style="9" customWidth="1"/>
    <col min="13572" max="13572" width="18.7109375" style="9" customWidth="1"/>
    <col min="13573" max="13573" width="16.85546875" style="9" customWidth="1"/>
    <col min="13574" max="13574" width="12.7109375" style="9" customWidth="1"/>
    <col min="13575" max="13575" width="17.85546875" style="9" customWidth="1"/>
    <col min="13576" max="13576" width="15.140625" style="9" customWidth="1"/>
    <col min="13577" max="13577" width="12.7109375" style="9" customWidth="1"/>
    <col min="13578" max="13578" width="13.42578125" style="9" customWidth="1"/>
    <col min="13579" max="13579" width="12.7109375" style="9" customWidth="1"/>
    <col min="13580" max="13580" width="13.7109375" style="9" customWidth="1"/>
    <col min="13581" max="13581" width="28.7109375" style="9" customWidth="1"/>
    <col min="13582" max="13582" width="18.140625" style="9" customWidth="1"/>
    <col min="13583" max="13583" width="19.28515625" style="9" customWidth="1"/>
    <col min="13584" max="13584" width="12.5703125" style="9" customWidth="1"/>
    <col min="13585" max="13585" width="16.7109375" style="9" customWidth="1"/>
    <col min="13586" max="13586" width="16.28515625" style="9" customWidth="1"/>
    <col min="13587" max="13587" width="12.7109375" style="9" customWidth="1"/>
    <col min="13588" max="13588" width="14.28515625" style="9" customWidth="1"/>
    <col min="13589" max="13824" width="11.42578125" style="9"/>
    <col min="13825" max="13825" width="9.5703125" style="9" customWidth="1"/>
    <col min="13826" max="13826" width="13.7109375" style="9" customWidth="1"/>
    <col min="13827" max="13827" width="39.85546875" style="9" customWidth="1"/>
    <col min="13828" max="13828" width="18.7109375" style="9" customWidth="1"/>
    <col min="13829" max="13829" width="16.85546875" style="9" customWidth="1"/>
    <col min="13830" max="13830" width="12.7109375" style="9" customWidth="1"/>
    <col min="13831" max="13831" width="17.85546875" style="9" customWidth="1"/>
    <col min="13832" max="13832" width="15.140625" style="9" customWidth="1"/>
    <col min="13833" max="13833" width="12.7109375" style="9" customWidth="1"/>
    <col min="13834" max="13834" width="13.42578125" style="9" customWidth="1"/>
    <col min="13835" max="13835" width="12.7109375" style="9" customWidth="1"/>
    <col min="13836" max="13836" width="13.7109375" style="9" customWidth="1"/>
    <col min="13837" max="13837" width="28.7109375" style="9" customWidth="1"/>
    <col min="13838" max="13838" width="18.140625" style="9" customWidth="1"/>
    <col min="13839" max="13839" width="19.28515625" style="9" customWidth="1"/>
    <col min="13840" max="13840" width="12.5703125" style="9" customWidth="1"/>
    <col min="13841" max="13841" width="16.7109375" style="9" customWidth="1"/>
    <col min="13842" max="13842" width="16.28515625" style="9" customWidth="1"/>
    <col min="13843" max="13843" width="12.7109375" style="9" customWidth="1"/>
    <col min="13844" max="13844" width="14.28515625" style="9" customWidth="1"/>
    <col min="13845" max="14080" width="11.42578125" style="9"/>
    <col min="14081" max="14081" width="9.5703125" style="9" customWidth="1"/>
    <col min="14082" max="14082" width="13.7109375" style="9" customWidth="1"/>
    <col min="14083" max="14083" width="39.85546875" style="9" customWidth="1"/>
    <col min="14084" max="14084" width="18.7109375" style="9" customWidth="1"/>
    <col min="14085" max="14085" width="16.85546875" style="9" customWidth="1"/>
    <col min="14086" max="14086" width="12.7109375" style="9" customWidth="1"/>
    <col min="14087" max="14087" width="17.85546875" style="9" customWidth="1"/>
    <col min="14088" max="14088" width="15.140625" style="9" customWidth="1"/>
    <col min="14089" max="14089" width="12.7109375" style="9" customWidth="1"/>
    <col min="14090" max="14090" width="13.42578125" style="9" customWidth="1"/>
    <col min="14091" max="14091" width="12.7109375" style="9" customWidth="1"/>
    <col min="14092" max="14092" width="13.7109375" style="9" customWidth="1"/>
    <col min="14093" max="14093" width="28.7109375" style="9" customWidth="1"/>
    <col min="14094" max="14094" width="18.140625" style="9" customWidth="1"/>
    <col min="14095" max="14095" width="19.28515625" style="9" customWidth="1"/>
    <col min="14096" max="14096" width="12.5703125" style="9" customWidth="1"/>
    <col min="14097" max="14097" width="16.7109375" style="9" customWidth="1"/>
    <col min="14098" max="14098" width="16.28515625" style="9" customWidth="1"/>
    <col min="14099" max="14099" width="12.7109375" style="9" customWidth="1"/>
    <col min="14100" max="14100" width="14.28515625" style="9" customWidth="1"/>
    <col min="14101" max="14336" width="11.42578125" style="9"/>
    <col min="14337" max="14337" width="9.5703125" style="9" customWidth="1"/>
    <col min="14338" max="14338" width="13.7109375" style="9" customWidth="1"/>
    <col min="14339" max="14339" width="39.85546875" style="9" customWidth="1"/>
    <col min="14340" max="14340" width="18.7109375" style="9" customWidth="1"/>
    <col min="14341" max="14341" width="16.85546875" style="9" customWidth="1"/>
    <col min="14342" max="14342" width="12.7109375" style="9" customWidth="1"/>
    <col min="14343" max="14343" width="17.85546875" style="9" customWidth="1"/>
    <col min="14344" max="14344" width="15.140625" style="9" customWidth="1"/>
    <col min="14345" max="14345" width="12.7109375" style="9" customWidth="1"/>
    <col min="14346" max="14346" width="13.42578125" style="9" customWidth="1"/>
    <col min="14347" max="14347" width="12.7109375" style="9" customWidth="1"/>
    <col min="14348" max="14348" width="13.7109375" style="9" customWidth="1"/>
    <col min="14349" max="14349" width="28.7109375" style="9" customWidth="1"/>
    <col min="14350" max="14350" width="18.140625" style="9" customWidth="1"/>
    <col min="14351" max="14351" width="19.28515625" style="9" customWidth="1"/>
    <col min="14352" max="14352" width="12.5703125" style="9" customWidth="1"/>
    <col min="14353" max="14353" width="16.7109375" style="9" customWidth="1"/>
    <col min="14354" max="14354" width="16.28515625" style="9" customWidth="1"/>
    <col min="14355" max="14355" width="12.7109375" style="9" customWidth="1"/>
    <col min="14356" max="14356" width="14.28515625" style="9" customWidth="1"/>
    <col min="14357" max="14592" width="11.42578125" style="9"/>
    <col min="14593" max="14593" width="9.5703125" style="9" customWidth="1"/>
    <col min="14594" max="14594" width="13.7109375" style="9" customWidth="1"/>
    <col min="14595" max="14595" width="39.85546875" style="9" customWidth="1"/>
    <col min="14596" max="14596" width="18.7109375" style="9" customWidth="1"/>
    <col min="14597" max="14597" width="16.85546875" style="9" customWidth="1"/>
    <col min="14598" max="14598" width="12.7109375" style="9" customWidth="1"/>
    <col min="14599" max="14599" width="17.85546875" style="9" customWidth="1"/>
    <col min="14600" max="14600" width="15.140625" style="9" customWidth="1"/>
    <col min="14601" max="14601" width="12.7109375" style="9" customWidth="1"/>
    <col min="14602" max="14602" width="13.42578125" style="9" customWidth="1"/>
    <col min="14603" max="14603" width="12.7109375" style="9" customWidth="1"/>
    <col min="14604" max="14604" width="13.7109375" style="9" customWidth="1"/>
    <col min="14605" max="14605" width="28.7109375" style="9" customWidth="1"/>
    <col min="14606" max="14606" width="18.140625" style="9" customWidth="1"/>
    <col min="14607" max="14607" width="19.28515625" style="9" customWidth="1"/>
    <col min="14608" max="14608" width="12.5703125" style="9" customWidth="1"/>
    <col min="14609" max="14609" width="16.7109375" style="9" customWidth="1"/>
    <col min="14610" max="14610" width="16.28515625" style="9" customWidth="1"/>
    <col min="14611" max="14611" width="12.7109375" style="9" customWidth="1"/>
    <col min="14612" max="14612" width="14.28515625" style="9" customWidth="1"/>
    <col min="14613" max="14848" width="11.42578125" style="9"/>
    <col min="14849" max="14849" width="9.5703125" style="9" customWidth="1"/>
    <col min="14850" max="14850" width="13.7109375" style="9" customWidth="1"/>
    <col min="14851" max="14851" width="39.85546875" style="9" customWidth="1"/>
    <col min="14852" max="14852" width="18.7109375" style="9" customWidth="1"/>
    <col min="14853" max="14853" width="16.85546875" style="9" customWidth="1"/>
    <col min="14854" max="14854" width="12.7109375" style="9" customWidth="1"/>
    <col min="14855" max="14855" width="17.85546875" style="9" customWidth="1"/>
    <col min="14856" max="14856" width="15.140625" style="9" customWidth="1"/>
    <col min="14857" max="14857" width="12.7109375" style="9" customWidth="1"/>
    <col min="14858" max="14858" width="13.42578125" style="9" customWidth="1"/>
    <col min="14859" max="14859" width="12.7109375" style="9" customWidth="1"/>
    <col min="14860" max="14860" width="13.7109375" style="9" customWidth="1"/>
    <col min="14861" max="14861" width="28.7109375" style="9" customWidth="1"/>
    <col min="14862" max="14862" width="18.140625" style="9" customWidth="1"/>
    <col min="14863" max="14863" width="19.28515625" style="9" customWidth="1"/>
    <col min="14864" max="14864" width="12.5703125" style="9" customWidth="1"/>
    <col min="14865" max="14865" width="16.7109375" style="9" customWidth="1"/>
    <col min="14866" max="14866" width="16.28515625" style="9" customWidth="1"/>
    <col min="14867" max="14867" width="12.7109375" style="9" customWidth="1"/>
    <col min="14868" max="14868" width="14.28515625" style="9" customWidth="1"/>
    <col min="14869" max="15104" width="11.42578125" style="9"/>
    <col min="15105" max="15105" width="9.5703125" style="9" customWidth="1"/>
    <col min="15106" max="15106" width="13.7109375" style="9" customWidth="1"/>
    <col min="15107" max="15107" width="39.85546875" style="9" customWidth="1"/>
    <col min="15108" max="15108" width="18.7109375" style="9" customWidth="1"/>
    <col min="15109" max="15109" width="16.85546875" style="9" customWidth="1"/>
    <col min="15110" max="15110" width="12.7109375" style="9" customWidth="1"/>
    <col min="15111" max="15111" width="17.85546875" style="9" customWidth="1"/>
    <col min="15112" max="15112" width="15.140625" style="9" customWidth="1"/>
    <col min="15113" max="15113" width="12.7109375" style="9" customWidth="1"/>
    <col min="15114" max="15114" width="13.42578125" style="9" customWidth="1"/>
    <col min="15115" max="15115" width="12.7109375" style="9" customWidth="1"/>
    <col min="15116" max="15116" width="13.7109375" style="9" customWidth="1"/>
    <col min="15117" max="15117" width="28.7109375" style="9" customWidth="1"/>
    <col min="15118" max="15118" width="18.140625" style="9" customWidth="1"/>
    <col min="15119" max="15119" width="19.28515625" style="9" customWidth="1"/>
    <col min="15120" max="15120" width="12.5703125" style="9" customWidth="1"/>
    <col min="15121" max="15121" width="16.7109375" style="9" customWidth="1"/>
    <col min="15122" max="15122" width="16.28515625" style="9" customWidth="1"/>
    <col min="15123" max="15123" width="12.7109375" style="9" customWidth="1"/>
    <col min="15124" max="15124" width="14.28515625" style="9" customWidth="1"/>
    <col min="15125" max="15360" width="11.42578125" style="9"/>
    <col min="15361" max="15361" width="9.5703125" style="9" customWidth="1"/>
    <col min="15362" max="15362" width="13.7109375" style="9" customWidth="1"/>
    <col min="15363" max="15363" width="39.85546875" style="9" customWidth="1"/>
    <col min="15364" max="15364" width="18.7109375" style="9" customWidth="1"/>
    <col min="15365" max="15365" width="16.85546875" style="9" customWidth="1"/>
    <col min="15366" max="15366" width="12.7109375" style="9" customWidth="1"/>
    <col min="15367" max="15367" width="17.85546875" style="9" customWidth="1"/>
    <col min="15368" max="15368" width="15.140625" style="9" customWidth="1"/>
    <col min="15369" max="15369" width="12.7109375" style="9" customWidth="1"/>
    <col min="15370" max="15370" width="13.42578125" style="9" customWidth="1"/>
    <col min="15371" max="15371" width="12.7109375" style="9" customWidth="1"/>
    <col min="15372" max="15372" width="13.7109375" style="9" customWidth="1"/>
    <col min="15373" max="15373" width="28.7109375" style="9" customWidth="1"/>
    <col min="15374" max="15374" width="18.140625" style="9" customWidth="1"/>
    <col min="15375" max="15375" width="19.28515625" style="9" customWidth="1"/>
    <col min="15376" max="15376" width="12.5703125" style="9" customWidth="1"/>
    <col min="15377" max="15377" width="16.7109375" style="9" customWidth="1"/>
    <col min="15378" max="15378" width="16.28515625" style="9" customWidth="1"/>
    <col min="15379" max="15379" width="12.7109375" style="9" customWidth="1"/>
    <col min="15380" max="15380" width="14.28515625" style="9" customWidth="1"/>
    <col min="15381" max="15616" width="11.42578125" style="9"/>
    <col min="15617" max="15617" width="9.5703125" style="9" customWidth="1"/>
    <col min="15618" max="15618" width="13.7109375" style="9" customWidth="1"/>
    <col min="15619" max="15619" width="39.85546875" style="9" customWidth="1"/>
    <col min="15620" max="15620" width="18.7109375" style="9" customWidth="1"/>
    <col min="15621" max="15621" width="16.85546875" style="9" customWidth="1"/>
    <col min="15622" max="15622" width="12.7109375" style="9" customWidth="1"/>
    <col min="15623" max="15623" width="17.85546875" style="9" customWidth="1"/>
    <col min="15624" max="15624" width="15.140625" style="9" customWidth="1"/>
    <col min="15625" max="15625" width="12.7109375" style="9" customWidth="1"/>
    <col min="15626" max="15626" width="13.42578125" style="9" customWidth="1"/>
    <col min="15627" max="15627" width="12.7109375" style="9" customWidth="1"/>
    <col min="15628" max="15628" width="13.7109375" style="9" customWidth="1"/>
    <col min="15629" max="15629" width="28.7109375" style="9" customWidth="1"/>
    <col min="15630" max="15630" width="18.140625" style="9" customWidth="1"/>
    <col min="15631" max="15631" width="19.28515625" style="9" customWidth="1"/>
    <col min="15632" max="15632" width="12.5703125" style="9" customWidth="1"/>
    <col min="15633" max="15633" width="16.7109375" style="9" customWidth="1"/>
    <col min="15634" max="15634" width="16.28515625" style="9" customWidth="1"/>
    <col min="15635" max="15635" width="12.7109375" style="9" customWidth="1"/>
    <col min="15636" max="15636" width="14.28515625" style="9" customWidth="1"/>
    <col min="15637" max="15872" width="11.42578125" style="9"/>
    <col min="15873" max="15873" width="9.5703125" style="9" customWidth="1"/>
    <col min="15874" max="15874" width="13.7109375" style="9" customWidth="1"/>
    <col min="15875" max="15875" width="39.85546875" style="9" customWidth="1"/>
    <col min="15876" max="15876" width="18.7109375" style="9" customWidth="1"/>
    <col min="15877" max="15877" width="16.85546875" style="9" customWidth="1"/>
    <col min="15878" max="15878" width="12.7109375" style="9" customWidth="1"/>
    <col min="15879" max="15879" width="17.85546875" style="9" customWidth="1"/>
    <col min="15880" max="15880" width="15.140625" style="9" customWidth="1"/>
    <col min="15881" max="15881" width="12.7109375" style="9" customWidth="1"/>
    <col min="15882" max="15882" width="13.42578125" style="9" customWidth="1"/>
    <col min="15883" max="15883" width="12.7109375" style="9" customWidth="1"/>
    <col min="15884" max="15884" width="13.7109375" style="9" customWidth="1"/>
    <col min="15885" max="15885" width="28.7109375" style="9" customWidth="1"/>
    <col min="15886" max="15886" width="18.140625" style="9" customWidth="1"/>
    <col min="15887" max="15887" width="19.28515625" style="9" customWidth="1"/>
    <col min="15888" max="15888" width="12.5703125" style="9" customWidth="1"/>
    <col min="15889" max="15889" width="16.7109375" style="9" customWidth="1"/>
    <col min="15890" max="15890" width="16.28515625" style="9" customWidth="1"/>
    <col min="15891" max="15891" width="12.7109375" style="9" customWidth="1"/>
    <col min="15892" max="15892" width="14.28515625" style="9" customWidth="1"/>
    <col min="15893" max="16128" width="11.42578125" style="9"/>
    <col min="16129" max="16129" width="9.5703125" style="9" customWidth="1"/>
    <col min="16130" max="16130" width="13.7109375" style="9" customWidth="1"/>
    <col min="16131" max="16131" width="39.85546875" style="9" customWidth="1"/>
    <col min="16132" max="16132" width="18.7109375" style="9" customWidth="1"/>
    <col min="16133" max="16133" width="16.85546875" style="9" customWidth="1"/>
    <col min="16134" max="16134" width="12.7109375" style="9" customWidth="1"/>
    <col min="16135" max="16135" width="17.85546875" style="9" customWidth="1"/>
    <col min="16136" max="16136" width="15.140625" style="9" customWidth="1"/>
    <col min="16137" max="16137" width="12.7109375" style="9" customWidth="1"/>
    <col min="16138" max="16138" width="13.42578125" style="9" customWidth="1"/>
    <col min="16139" max="16139" width="12.7109375" style="9" customWidth="1"/>
    <col min="16140" max="16140" width="13.7109375" style="9" customWidth="1"/>
    <col min="16141" max="16141" width="28.7109375" style="9" customWidth="1"/>
    <col min="16142" max="16142" width="18.140625" style="9" customWidth="1"/>
    <col min="16143" max="16143" width="19.28515625" style="9" customWidth="1"/>
    <col min="16144" max="16144" width="12.5703125" style="9" customWidth="1"/>
    <col min="16145" max="16145" width="16.7109375" style="9" customWidth="1"/>
    <col min="16146" max="16146" width="16.28515625" style="9" customWidth="1"/>
    <col min="16147" max="16147" width="12.7109375" style="9" customWidth="1"/>
    <col min="16148" max="16148" width="14.28515625" style="9" customWidth="1"/>
    <col min="16149" max="16384" width="11.42578125" style="9"/>
  </cols>
  <sheetData>
    <row r="1" spans="2:26" ht="18.75" x14ac:dyDescent="0.3">
      <c r="O1" s="613" t="s">
        <v>320</v>
      </c>
      <c r="P1" s="613"/>
      <c r="Q1" s="613"/>
      <c r="R1" s="613"/>
      <c r="S1" s="613"/>
      <c r="T1" s="613"/>
    </row>
    <row r="2" spans="2:26" ht="15.75" x14ac:dyDescent="0.25">
      <c r="D2" s="545" t="s">
        <v>56</v>
      </c>
      <c r="E2" s="545"/>
      <c r="F2" s="545"/>
      <c r="G2" s="545"/>
      <c r="H2" s="545"/>
      <c r="I2" s="545"/>
      <c r="J2" s="545"/>
      <c r="K2" s="45"/>
      <c r="L2" s="2"/>
      <c r="N2" s="545" t="s">
        <v>34</v>
      </c>
      <c r="O2" s="545"/>
      <c r="P2" s="545"/>
      <c r="Q2" s="545"/>
      <c r="R2" s="545"/>
      <c r="S2" s="545"/>
      <c r="T2" s="545"/>
    </row>
    <row r="3" spans="2:26" ht="15.75" x14ac:dyDescent="0.25">
      <c r="D3" s="546" t="s">
        <v>55</v>
      </c>
      <c r="E3" s="546"/>
      <c r="F3" s="546"/>
      <c r="G3" s="546"/>
      <c r="H3" s="546"/>
      <c r="I3" s="546"/>
      <c r="J3" s="546"/>
      <c r="K3" s="45"/>
      <c r="L3" s="3"/>
      <c r="N3" s="546" t="s">
        <v>55</v>
      </c>
      <c r="O3" s="546"/>
      <c r="P3" s="546"/>
      <c r="Q3" s="546"/>
      <c r="R3" s="546"/>
      <c r="S3" s="546"/>
      <c r="T3" s="546"/>
    </row>
    <row r="4" spans="2:26" ht="15.75" x14ac:dyDescent="0.25">
      <c r="B4" s="7"/>
      <c r="D4" s="546" t="s">
        <v>62</v>
      </c>
      <c r="E4" s="546"/>
      <c r="F4" s="546"/>
      <c r="G4" s="546"/>
      <c r="H4" s="546"/>
      <c r="I4" s="546"/>
      <c r="J4" s="546"/>
      <c r="K4" s="106"/>
      <c r="L4" s="4"/>
      <c r="N4" s="546" t="s">
        <v>81</v>
      </c>
      <c r="O4" s="546"/>
      <c r="P4" s="546"/>
      <c r="Q4" s="546"/>
      <c r="R4" s="546"/>
      <c r="S4" s="546"/>
      <c r="T4" s="546"/>
    </row>
    <row r="5" spans="2:26" ht="15.75" x14ac:dyDescent="0.25">
      <c r="D5" s="540" t="s">
        <v>78</v>
      </c>
      <c r="E5" s="540"/>
      <c r="F5" s="540"/>
      <c r="G5" s="540"/>
      <c r="H5" s="540"/>
      <c r="I5" s="540"/>
      <c r="J5" s="540"/>
      <c r="K5" s="45" t="s">
        <v>33</v>
      </c>
      <c r="L5" s="2"/>
      <c r="N5" s="540" t="s">
        <v>79</v>
      </c>
      <c r="O5" s="540"/>
      <c r="P5" s="540"/>
      <c r="Q5" s="540"/>
      <c r="R5" s="540"/>
      <c r="S5" s="540"/>
      <c r="T5" s="540"/>
    </row>
    <row r="6" spans="2:26" ht="15.75" x14ac:dyDescent="0.25">
      <c r="D6" s="541" t="s">
        <v>308</v>
      </c>
      <c r="E6" s="541"/>
      <c r="F6" s="541"/>
      <c r="G6" s="541"/>
      <c r="H6" s="541"/>
      <c r="I6" s="541"/>
      <c r="J6" s="541"/>
      <c r="K6" s="1"/>
      <c r="L6" s="2"/>
      <c r="N6" s="542" t="s">
        <v>309</v>
      </c>
      <c r="O6" s="542"/>
      <c r="P6" s="542"/>
      <c r="Q6" s="542"/>
      <c r="R6" s="542"/>
      <c r="S6" s="542"/>
      <c r="T6" s="542"/>
    </row>
    <row r="7" spans="2:26" ht="15.75" x14ac:dyDescent="0.25">
      <c r="B7" s="10"/>
      <c r="C7" s="25"/>
      <c r="D7" s="12"/>
      <c r="L7" s="13"/>
      <c r="M7" s="11"/>
      <c r="N7" s="11"/>
      <c r="O7" s="22" t="s">
        <v>33</v>
      </c>
      <c r="P7" s="83" t="s">
        <v>33</v>
      </c>
      <c r="Q7" s="11"/>
      <c r="R7" s="22" t="s">
        <v>33</v>
      </c>
      <c r="S7" s="83" t="s">
        <v>33</v>
      </c>
      <c r="T7" s="88"/>
    </row>
    <row r="8" spans="2:26" ht="16.5" thickBot="1" x14ac:dyDescent="0.3">
      <c r="B8" s="7"/>
      <c r="C8" s="26"/>
      <c r="D8" s="6"/>
      <c r="E8" s="23" t="s">
        <v>33</v>
      </c>
      <c r="F8" s="47"/>
      <c r="G8" s="23"/>
      <c r="H8" s="23" t="s">
        <v>33</v>
      </c>
      <c r="I8" s="543" t="s">
        <v>74</v>
      </c>
      <c r="J8" s="544"/>
      <c r="K8" s="6"/>
      <c r="L8" s="14"/>
      <c r="M8" s="6"/>
      <c r="N8" s="14"/>
      <c r="O8" s="14"/>
      <c r="P8" s="84"/>
      <c r="Q8" s="6"/>
      <c r="R8" s="14" t="s">
        <v>33</v>
      </c>
      <c r="S8" s="543" t="s">
        <v>74</v>
      </c>
      <c r="T8" s="544"/>
      <c r="U8" s="24"/>
      <c r="V8" s="24"/>
      <c r="Y8" s="24"/>
      <c r="Z8" s="24"/>
    </row>
    <row r="9" spans="2:26" ht="27" customHeight="1" thickBot="1" x14ac:dyDescent="0.3">
      <c r="B9" s="535" t="s">
        <v>141</v>
      </c>
      <c r="C9" s="538" t="s">
        <v>0</v>
      </c>
      <c r="D9" s="533" t="s">
        <v>1</v>
      </c>
      <c r="E9" s="533"/>
      <c r="F9" s="534"/>
      <c r="G9" s="532" t="s">
        <v>3</v>
      </c>
      <c r="H9" s="533"/>
      <c r="I9" s="533"/>
      <c r="J9" s="534"/>
      <c r="K9" s="7"/>
      <c r="L9" s="535" t="s">
        <v>141</v>
      </c>
      <c r="M9" s="535" t="s">
        <v>0</v>
      </c>
      <c r="N9" s="532" t="s">
        <v>1</v>
      </c>
      <c r="O9" s="533"/>
      <c r="P9" s="534"/>
      <c r="Q9" s="532" t="s">
        <v>2</v>
      </c>
      <c r="R9" s="533"/>
      <c r="S9" s="533"/>
      <c r="T9" s="534"/>
      <c r="W9" s="24"/>
      <c r="X9" s="24"/>
    </row>
    <row r="10" spans="2:26" ht="27" customHeight="1" thickBot="1" x14ac:dyDescent="0.3">
      <c r="B10" s="537"/>
      <c r="C10" s="539"/>
      <c r="D10" s="425">
        <v>2019</v>
      </c>
      <c r="E10" s="425">
        <v>2020</v>
      </c>
      <c r="F10" s="426" t="s">
        <v>35</v>
      </c>
      <c r="G10" s="425">
        <v>2019</v>
      </c>
      <c r="H10" s="425">
        <v>2020</v>
      </c>
      <c r="I10" s="425" t="s">
        <v>35</v>
      </c>
      <c r="J10" s="425" t="s">
        <v>80</v>
      </c>
      <c r="K10" s="19"/>
      <c r="L10" s="536"/>
      <c r="M10" s="536"/>
      <c r="N10" s="425">
        <v>2019</v>
      </c>
      <c r="O10" s="425">
        <v>2020</v>
      </c>
      <c r="P10" s="425" t="s">
        <v>35</v>
      </c>
      <c r="Q10" s="425">
        <v>2019</v>
      </c>
      <c r="R10" s="425">
        <v>2020</v>
      </c>
      <c r="S10" s="425" t="s">
        <v>35</v>
      </c>
      <c r="T10" s="425" t="s">
        <v>80</v>
      </c>
    </row>
    <row r="11" spans="2:26" ht="18" customHeight="1" x14ac:dyDescent="0.25">
      <c r="B11" s="53">
        <v>1</v>
      </c>
      <c r="C11" s="59" t="s">
        <v>4</v>
      </c>
      <c r="D11" s="65">
        <f>D12+D45</f>
        <v>0</v>
      </c>
      <c r="E11" s="65">
        <f>E12+E45</f>
        <v>0</v>
      </c>
      <c r="F11" s="99" t="e">
        <f>(E11-D11)/D11</f>
        <v>#DIV/0!</v>
      </c>
      <c r="G11" s="105">
        <f>G12+G45</f>
        <v>0</v>
      </c>
      <c r="H11" s="243">
        <f>H12+H45</f>
        <v>0</v>
      </c>
      <c r="I11" s="96" t="e">
        <f>(H11-G11)/G11</f>
        <v>#DIV/0!</v>
      </c>
      <c r="J11" s="97" t="e">
        <f>H11/E11</f>
        <v>#DIV/0!</v>
      </c>
      <c r="K11" s="20"/>
      <c r="L11" s="41">
        <v>2</v>
      </c>
      <c r="M11" s="523" t="s">
        <v>5</v>
      </c>
      <c r="N11" s="79">
        <f>+N12+N24+N27</f>
        <v>0</v>
      </c>
      <c r="O11" s="79">
        <f>+O12+O24+O27</f>
        <v>0</v>
      </c>
      <c r="P11" s="524" t="e">
        <f>(O11-N11)/N11</f>
        <v>#DIV/0!</v>
      </c>
      <c r="Q11" s="79">
        <f t="shared" ref="Q11:R11" si="0">+Q12+Q24+Q27</f>
        <v>0</v>
      </c>
      <c r="R11" s="79">
        <f t="shared" si="0"/>
        <v>0</v>
      </c>
      <c r="S11" s="42" t="e">
        <f>(R11-Q11)/Q11</f>
        <v>#DIV/0!</v>
      </c>
      <c r="T11" s="525" t="e">
        <f>R11/O11</f>
        <v>#DIV/0!</v>
      </c>
    </row>
    <row r="12" spans="2:26" ht="18" customHeight="1" x14ac:dyDescent="0.25">
      <c r="B12" s="54">
        <v>1.1000000000000001</v>
      </c>
      <c r="C12" s="60" t="s">
        <v>38</v>
      </c>
      <c r="D12" s="66">
        <f>D13+D18+D23</f>
        <v>0</v>
      </c>
      <c r="E12" s="66">
        <f>E13+E18+E23</f>
        <v>0</v>
      </c>
      <c r="F12" s="87" t="e">
        <f t="shared" ref="F12:F52" si="1">(E12-D12)/D12</f>
        <v>#DIV/0!</v>
      </c>
      <c r="G12" s="66">
        <f>G13+G18+G23</f>
        <v>0</v>
      </c>
      <c r="H12" s="244">
        <f>H13+H18+H23</f>
        <v>0</v>
      </c>
      <c r="I12" s="95" t="e">
        <f t="shared" ref="I12:I52" si="2">(H12-G12)/G12</f>
        <v>#DIV/0!</v>
      </c>
      <c r="J12" s="93" t="e">
        <f t="shared" ref="J12:J52" si="3">H12/E12</f>
        <v>#DIV/0!</v>
      </c>
      <c r="K12" s="17"/>
      <c r="L12" s="32">
        <v>2.1</v>
      </c>
      <c r="M12" s="81" t="s">
        <v>46</v>
      </c>
      <c r="N12" s="72">
        <f>N13+N14+N15+N22+N23</f>
        <v>0</v>
      </c>
      <c r="O12" s="72">
        <f>O13+O14+O15+O22+O23</f>
        <v>0</v>
      </c>
      <c r="P12" s="40" t="e">
        <f t="shared" ref="P12:P35" si="4">(O12-N12)/N12</f>
        <v>#DIV/0!</v>
      </c>
      <c r="Q12" s="72">
        <f t="shared" ref="Q12:R12" si="5">Q13+Q14+Q15+Q22+Q23</f>
        <v>0</v>
      </c>
      <c r="R12" s="72">
        <f t="shared" si="5"/>
        <v>0</v>
      </c>
      <c r="S12" s="43" t="e">
        <f t="shared" ref="S12:S33" si="6">(R12-Q12)/Q12</f>
        <v>#DIV/0!</v>
      </c>
      <c r="T12" s="89" t="e">
        <f t="shared" ref="T12:T33" si="7">R12/O12</f>
        <v>#DIV/0!</v>
      </c>
    </row>
    <row r="13" spans="2:26" ht="18" customHeight="1" x14ac:dyDescent="0.25">
      <c r="B13" s="54" t="s">
        <v>25</v>
      </c>
      <c r="C13" s="60" t="s">
        <v>40</v>
      </c>
      <c r="D13" s="67">
        <f>SUM(D14:D17)</f>
        <v>0</v>
      </c>
      <c r="E13" s="67">
        <f>SUM(E14:E17)</f>
        <v>0</v>
      </c>
      <c r="F13" s="87" t="e">
        <f t="shared" si="1"/>
        <v>#DIV/0!</v>
      </c>
      <c r="G13" s="67">
        <f>SUM(G14:G17)</f>
        <v>0</v>
      </c>
      <c r="H13" s="245">
        <f>SUM(H14:H17)</f>
        <v>0</v>
      </c>
      <c r="I13" s="95" t="e">
        <f t="shared" si="2"/>
        <v>#DIV/0!</v>
      </c>
      <c r="J13" s="93" t="e">
        <f t="shared" si="3"/>
        <v>#DIV/0!</v>
      </c>
      <c r="K13" s="21"/>
      <c r="L13" s="33" t="s">
        <v>6</v>
      </c>
      <c r="M13" s="82" t="s">
        <v>36</v>
      </c>
      <c r="N13" s="71"/>
      <c r="O13" s="71"/>
      <c r="P13" s="39" t="e">
        <f t="shared" si="4"/>
        <v>#DIV/0!</v>
      </c>
      <c r="Q13" s="71"/>
      <c r="R13" s="71"/>
      <c r="S13" s="38" t="e">
        <f t="shared" si="6"/>
        <v>#DIV/0!</v>
      </c>
      <c r="T13" s="90" t="e">
        <f t="shared" si="7"/>
        <v>#DIV/0!</v>
      </c>
    </row>
    <row r="14" spans="2:26" ht="18" customHeight="1" x14ac:dyDescent="0.2">
      <c r="B14" s="34" t="s">
        <v>26</v>
      </c>
      <c r="C14" s="61" t="s">
        <v>61</v>
      </c>
      <c r="D14" s="68"/>
      <c r="E14" s="68"/>
      <c r="F14" s="85" t="e">
        <f t="shared" si="1"/>
        <v>#DIV/0!</v>
      </c>
      <c r="G14" s="68"/>
      <c r="H14" s="246"/>
      <c r="I14" s="94" t="e">
        <f t="shared" si="2"/>
        <v>#DIV/0!</v>
      </c>
      <c r="J14" s="91" t="e">
        <f t="shared" si="3"/>
        <v>#DIV/0!</v>
      </c>
      <c r="K14" s="8"/>
      <c r="L14" s="34" t="s">
        <v>8</v>
      </c>
      <c r="M14" s="49" t="s">
        <v>37</v>
      </c>
      <c r="N14" s="70"/>
      <c r="O14" s="70"/>
      <c r="P14" s="85" t="e">
        <f t="shared" si="4"/>
        <v>#DIV/0!</v>
      </c>
      <c r="Q14" s="70"/>
      <c r="R14" s="70"/>
      <c r="S14" s="94" t="e">
        <f t="shared" si="6"/>
        <v>#DIV/0!</v>
      </c>
      <c r="T14" s="91" t="e">
        <f t="shared" si="7"/>
        <v>#DIV/0!</v>
      </c>
    </row>
    <row r="15" spans="2:26" ht="18" customHeight="1" x14ac:dyDescent="0.2">
      <c r="B15" s="34" t="s">
        <v>27</v>
      </c>
      <c r="C15" s="62" t="s">
        <v>39</v>
      </c>
      <c r="D15" s="68"/>
      <c r="E15" s="68"/>
      <c r="F15" s="85" t="e">
        <f t="shared" si="1"/>
        <v>#DIV/0!</v>
      </c>
      <c r="G15" s="68"/>
      <c r="H15" s="246"/>
      <c r="I15" s="94" t="e">
        <f t="shared" si="2"/>
        <v>#DIV/0!</v>
      </c>
      <c r="J15" s="91" t="e">
        <f t="shared" si="3"/>
        <v>#DIV/0!</v>
      </c>
      <c r="K15" s="8"/>
      <c r="L15" s="32" t="s">
        <v>10</v>
      </c>
      <c r="M15" s="50" t="s">
        <v>47</v>
      </c>
      <c r="N15" s="72">
        <f>N16+N17+N18+N21</f>
        <v>0</v>
      </c>
      <c r="O15" s="72">
        <f>O16+O17+O18+O21</f>
        <v>0</v>
      </c>
      <c r="P15" s="40" t="e">
        <f t="shared" si="4"/>
        <v>#DIV/0!</v>
      </c>
      <c r="Q15" s="72">
        <f t="shared" ref="Q15:R15" si="8">Q16+Q17+Q18+Q21</f>
        <v>0</v>
      </c>
      <c r="R15" s="72">
        <f t="shared" si="8"/>
        <v>0</v>
      </c>
      <c r="S15" s="43" t="e">
        <f t="shared" si="6"/>
        <v>#DIV/0!</v>
      </c>
      <c r="T15" s="89" t="e">
        <f t="shared" si="7"/>
        <v>#DIV/0!</v>
      </c>
    </row>
    <row r="16" spans="2:26" ht="18" customHeight="1" x14ac:dyDescent="0.2">
      <c r="B16" s="34" t="s">
        <v>28</v>
      </c>
      <c r="C16" s="62" t="s">
        <v>60</v>
      </c>
      <c r="D16" s="68"/>
      <c r="E16" s="68"/>
      <c r="F16" s="85" t="e">
        <f t="shared" si="1"/>
        <v>#DIV/0!</v>
      </c>
      <c r="G16" s="68"/>
      <c r="H16" s="246"/>
      <c r="I16" s="94" t="e">
        <f t="shared" si="2"/>
        <v>#DIV/0!</v>
      </c>
      <c r="J16" s="91" t="e">
        <f t="shared" si="3"/>
        <v>#DIV/0!</v>
      </c>
      <c r="K16" s="8"/>
      <c r="L16" s="33" t="s">
        <v>142</v>
      </c>
      <c r="M16" s="52" t="s">
        <v>143</v>
      </c>
      <c r="N16" s="71"/>
      <c r="O16" s="71"/>
      <c r="P16" s="39" t="e">
        <f t="shared" si="4"/>
        <v>#DIV/0!</v>
      </c>
      <c r="Q16" s="71"/>
      <c r="R16" s="71"/>
      <c r="S16" s="38" t="e">
        <f t="shared" si="6"/>
        <v>#DIV/0!</v>
      </c>
      <c r="T16" s="90" t="e">
        <f t="shared" si="7"/>
        <v>#DIV/0!</v>
      </c>
    </row>
    <row r="17" spans="2:20" ht="18" customHeight="1" x14ac:dyDescent="0.2">
      <c r="B17" s="34" t="s">
        <v>29</v>
      </c>
      <c r="C17" s="62" t="s">
        <v>41</v>
      </c>
      <c r="D17" s="68"/>
      <c r="E17" s="68"/>
      <c r="F17" s="85" t="e">
        <f t="shared" si="1"/>
        <v>#DIV/0!</v>
      </c>
      <c r="G17" s="68"/>
      <c r="H17" s="246"/>
      <c r="I17" s="94" t="e">
        <f t="shared" si="2"/>
        <v>#DIV/0!</v>
      </c>
      <c r="J17" s="91" t="e">
        <f t="shared" si="3"/>
        <v>#DIV/0!</v>
      </c>
      <c r="K17" s="8"/>
      <c r="L17" s="34" t="s">
        <v>135</v>
      </c>
      <c r="M17" s="51" t="s">
        <v>144</v>
      </c>
      <c r="N17" s="70"/>
      <c r="O17" s="70"/>
      <c r="P17" s="85" t="e">
        <f t="shared" si="4"/>
        <v>#DIV/0!</v>
      </c>
      <c r="Q17" s="70"/>
      <c r="R17" s="70"/>
      <c r="S17" s="94" t="e">
        <f t="shared" si="6"/>
        <v>#DIV/0!</v>
      </c>
      <c r="T17" s="91" t="e">
        <f t="shared" si="7"/>
        <v>#DIV/0!</v>
      </c>
    </row>
    <row r="18" spans="2:20" ht="18" customHeight="1" x14ac:dyDescent="0.25">
      <c r="B18" s="54" t="s">
        <v>30</v>
      </c>
      <c r="C18" s="63" t="s">
        <v>42</v>
      </c>
      <c r="D18" s="69">
        <f>SUM(D19:D22)</f>
        <v>0</v>
      </c>
      <c r="E18" s="69">
        <f>SUM(E19:E22)</f>
        <v>0</v>
      </c>
      <c r="F18" s="87" t="e">
        <f t="shared" si="1"/>
        <v>#DIV/0!</v>
      </c>
      <c r="G18" s="69">
        <f>SUM(G19:G22)</f>
        <v>0</v>
      </c>
      <c r="H18" s="77">
        <f>SUM(H19:H22)</f>
        <v>0</v>
      </c>
      <c r="I18" s="95" t="e">
        <f t="shared" si="2"/>
        <v>#DIV/0!</v>
      </c>
      <c r="J18" s="93" t="e">
        <f t="shared" si="3"/>
        <v>#DIV/0!</v>
      </c>
      <c r="K18" s="8"/>
      <c r="L18" s="32" t="s">
        <v>145</v>
      </c>
      <c r="M18" s="50" t="s">
        <v>146</v>
      </c>
      <c r="N18" s="72">
        <f>+N19+N20</f>
        <v>0</v>
      </c>
      <c r="O18" s="72">
        <f>+O19+O20</f>
        <v>0</v>
      </c>
      <c r="P18" s="40" t="e">
        <f t="shared" si="4"/>
        <v>#DIV/0!</v>
      </c>
      <c r="Q18" s="72">
        <f t="shared" ref="Q18:R18" si="9">+Q19+Q20</f>
        <v>0</v>
      </c>
      <c r="R18" s="72">
        <f t="shared" si="9"/>
        <v>0</v>
      </c>
      <c r="S18" s="43" t="e">
        <f t="shared" si="6"/>
        <v>#DIV/0!</v>
      </c>
      <c r="T18" s="89" t="e">
        <f t="shared" si="7"/>
        <v>#DIV/0!</v>
      </c>
    </row>
    <row r="19" spans="2:20" ht="23.25" customHeight="1" x14ac:dyDescent="0.2">
      <c r="B19" s="35" t="s">
        <v>151</v>
      </c>
      <c r="C19" s="35" t="s">
        <v>152</v>
      </c>
      <c r="D19" s="247"/>
      <c r="E19" s="247"/>
      <c r="F19" s="39" t="e">
        <f t="shared" si="1"/>
        <v>#DIV/0!</v>
      </c>
      <c r="G19" s="247"/>
      <c r="H19" s="248"/>
      <c r="I19" s="38" t="e">
        <f t="shared" si="2"/>
        <v>#DIV/0!</v>
      </c>
      <c r="J19" s="90" t="e">
        <f t="shared" si="3"/>
        <v>#DIV/0!</v>
      </c>
      <c r="K19" s="8"/>
      <c r="L19" s="33" t="s">
        <v>264</v>
      </c>
      <c r="M19" s="52" t="s">
        <v>266</v>
      </c>
      <c r="N19" s="71"/>
      <c r="O19" s="71"/>
      <c r="P19" s="40" t="e">
        <f t="shared" si="4"/>
        <v>#DIV/0!</v>
      </c>
      <c r="Q19" s="71"/>
      <c r="R19" s="71"/>
      <c r="S19" s="43" t="e">
        <f t="shared" ref="S19:S21" si="10">(R19-Q19)/Q19</f>
        <v>#DIV/0!</v>
      </c>
      <c r="T19" s="89" t="e">
        <f t="shared" ref="T19:T21" si="11">R19/O19</f>
        <v>#DIV/0!</v>
      </c>
    </row>
    <row r="20" spans="2:20" ht="18" customHeight="1" x14ac:dyDescent="0.2">
      <c r="B20" s="34" t="s">
        <v>153</v>
      </c>
      <c r="C20" s="35" t="s">
        <v>154</v>
      </c>
      <c r="D20" s="68"/>
      <c r="E20" s="68"/>
      <c r="F20" s="39" t="e">
        <f t="shared" si="1"/>
        <v>#DIV/0!</v>
      </c>
      <c r="G20" s="68"/>
      <c r="H20" s="246"/>
      <c r="I20" s="94" t="e">
        <f t="shared" si="2"/>
        <v>#DIV/0!</v>
      </c>
      <c r="J20" s="91" t="e">
        <f t="shared" si="3"/>
        <v>#DIV/0!</v>
      </c>
      <c r="K20" s="8"/>
      <c r="L20" s="33" t="s">
        <v>265</v>
      </c>
      <c r="M20" s="52" t="s">
        <v>267</v>
      </c>
      <c r="N20" s="71"/>
      <c r="O20" s="71"/>
      <c r="P20" s="40" t="e">
        <f t="shared" si="4"/>
        <v>#DIV/0!</v>
      </c>
      <c r="Q20" s="71"/>
      <c r="R20" s="71"/>
      <c r="S20" s="43" t="e">
        <f t="shared" si="10"/>
        <v>#DIV/0!</v>
      </c>
      <c r="T20" s="89" t="e">
        <f t="shared" si="11"/>
        <v>#DIV/0!</v>
      </c>
    </row>
    <row r="21" spans="2:20" x14ac:dyDescent="0.2">
      <c r="B21" s="35" t="s">
        <v>155</v>
      </c>
      <c r="C21" s="35" t="s">
        <v>156</v>
      </c>
      <c r="D21" s="68"/>
      <c r="E21" s="68"/>
      <c r="F21" s="39" t="e">
        <f t="shared" si="1"/>
        <v>#DIV/0!</v>
      </c>
      <c r="G21" s="247"/>
      <c r="H21" s="248"/>
      <c r="I21" s="38" t="e">
        <f t="shared" si="2"/>
        <v>#DIV/0!</v>
      </c>
      <c r="J21" s="90" t="e">
        <f t="shared" si="3"/>
        <v>#DIV/0!</v>
      </c>
      <c r="K21" s="8"/>
      <c r="L21" s="33" t="s">
        <v>147</v>
      </c>
      <c r="M21" s="52" t="s">
        <v>97</v>
      </c>
      <c r="N21" s="71"/>
      <c r="O21" s="71"/>
      <c r="P21" s="39" t="e">
        <f t="shared" ref="P21" si="12">(O21-N21)/N21</f>
        <v>#DIV/0!</v>
      </c>
      <c r="Q21" s="71"/>
      <c r="R21" s="71"/>
      <c r="S21" s="38" t="e">
        <f t="shared" si="10"/>
        <v>#DIV/0!</v>
      </c>
      <c r="T21" s="90" t="e">
        <f t="shared" si="11"/>
        <v>#DIV/0!</v>
      </c>
    </row>
    <row r="22" spans="2:20" ht="18" customHeight="1" x14ac:dyDescent="0.2">
      <c r="B22" s="34" t="s">
        <v>157</v>
      </c>
      <c r="C22" s="35" t="s">
        <v>158</v>
      </c>
      <c r="D22" s="68"/>
      <c r="E22" s="68"/>
      <c r="F22" s="85" t="e">
        <f t="shared" si="1"/>
        <v>#DIV/0!</v>
      </c>
      <c r="G22" s="68"/>
      <c r="H22" s="246"/>
      <c r="I22" s="94" t="e">
        <f t="shared" si="2"/>
        <v>#DIV/0!</v>
      </c>
      <c r="J22" s="91" t="e">
        <f t="shared" si="3"/>
        <v>#DIV/0!</v>
      </c>
      <c r="K22" s="8"/>
      <c r="L22" s="32" t="s">
        <v>76</v>
      </c>
      <c r="M22" s="50" t="s">
        <v>148</v>
      </c>
      <c r="N22" s="72"/>
      <c r="O22" s="72"/>
      <c r="P22" s="40" t="e">
        <f t="shared" si="4"/>
        <v>#DIV/0!</v>
      </c>
      <c r="Q22" s="72"/>
      <c r="R22" s="72"/>
      <c r="S22" s="43" t="e">
        <f t="shared" si="6"/>
        <v>#DIV/0!</v>
      </c>
      <c r="T22" s="89" t="e">
        <f t="shared" si="7"/>
        <v>#DIV/0!</v>
      </c>
    </row>
    <row r="23" spans="2:20" ht="20.25" customHeight="1" x14ac:dyDescent="0.25">
      <c r="B23" s="54" t="s">
        <v>31</v>
      </c>
      <c r="C23" s="63" t="s">
        <v>159</v>
      </c>
      <c r="D23" s="69">
        <f>D24+D32</f>
        <v>0</v>
      </c>
      <c r="E23" s="69">
        <f>E24+E32</f>
        <v>0</v>
      </c>
      <c r="F23" s="87" t="e">
        <f t="shared" si="1"/>
        <v>#DIV/0!</v>
      </c>
      <c r="G23" s="69">
        <f>G24+G32</f>
        <v>0</v>
      </c>
      <c r="H23" s="77">
        <f>H24+H32</f>
        <v>0</v>
      </c>
      <c r="I23" s="95" t="e">
        <f t="shared" si="2"/>
        <v>#DIV/0!</v>
      </c>
      <c r="J23" s="93" t="e">
        <f t="shared" si="3"/>
        <v>#DIV/0!</v>
      </c>
      <c r="K23" s="8"/>
      <c r="L23" s="32" t="s">
        <v>137</v>
      </c>
      <c r="M23" s="50" t="s">
        <v>149</v>
      </c>
      <c r="N23" s="72"/>
      <c r="O23" s="72"/>
      <c r="P23" s="40" t="e">
        <f t="shared" si="4"/>
        <v>#DIV/0!</v>
      </c>
      <c r="Q23" s="72"/>
      <c r="R23" s="72"/>
      <c r="S23" s="43" t="e">
        <f t="shared" si="6"/>
        <v>#DIV/0!</v>
      </c>
      <c r="T23" s="89" t="e">
        <f t="shared" si="7"/>
        <v>#DIV/0!</v>
      </c>
    </row>
    <row r="24" spans="2:20" ht="18" customHeight="1" x14ac:dyDescent="0.25">
      <c r="B24" s="55" t="s">
        <v>160</v>
      </c>
      <c r="C24" s="56" t="s">
        <v>161</v>
      </c>
      <c r="D24" s="69">
        <f>D25+D28+D31</f>
        <v>0</v>
      </c>
      <c r="E24" s="69">
        <f>E25+E28+E31</f>
        <v>0</v>
      </c>
      <c r="F24" s="87" t="e">
        <f t="shared" si="1"/>
        <v>#DIV/0!</v>
      </c>
      <c r="G24" s="69">
        <f>G25+G28+G31</f>
        <v>0</v>
      </c>
      <c r="H24" s="77">
        <f>H25+H28+H31</f>
        <v>0</v>
      </c>
      <c r="I24" s="95" t="e">
        <f t="shared" si="2"/>
        <v>#DIV/0!</v>
      </c>
      <c r="J24" s="93" t="e">
        <f t="shared" si="3"/>
        <v>#DIV/0!</v>
      </c>
      <c r="K24" s="8"/>
      <c r="L24" s="32">
        <v>2.2000000000000002</v>
      </c>
      <c r="M24" s="50" t="s">
        <v>51</v>
      </c>
      <c r="N24" s="72">
        <f>+N25+N26</f>
        <v>0</v>
      </c>
      <c r="O24" s="72">
        <f>+O25+O26</f>
        <v>0</v>
      </c>
      <c r="P24" s="40" t="e">
        <f t="shared" si="4"/>
        <v>#DIV/0!</v>
      </c>
      <c r="Q24" s="72">
        <f t="shared" ref="Q24:R24" si="13">+Q25+Q26</f>
        <v>0</v>
      </c>
      <c r="R24" s="72">
        <f t="shared" si="13"/>
        <v>0</v>
      </c>
      <c r="S24" s="43" t="e">
        <f t="shared" si="6"/>
        <v>#DIV/0!</v>
      </c>
      <c r="T24" s="89" t="e">
        <f t="shared" si="7"/>
        <v>#DIV/0!</v>
      </c>
    </row>
    <row r="25" spans="2:20" ht="18" customHeight="1" x14ac:dyDescent="0.25">
      <c r="B25" s="55" t="s">
        <v>162</v>
      </c>
      <c r="C25" s="56" t="s">
        <v>163</v>
      </c>
      <c r="D25" s="69">
        <f>SUM(D26:D27)</f>
        <v>0</v>
      </c>
      <c r="E25" s="69">
        <f>SUM(E26:E27)</f>
        <v>0</v>
      </c>
      <c r="F25" s="87" t="e">
        <f t="shared" si="1"/>
        <v>#DIV/0!</v>
      </c>
      <c r="G25" s="69">
        <f>SUM(G26:G27)</f>
        <v>0</v>
      </c>
      <c r="H25" s="77">
        <f>SUM(H26:H27)</f>
        <v>0</v>
      </c>
      <c r="I25" s="95" t="e">
        <f t="shared" si="2"/>
        <v>#DIV/0!</v>
      </c>
      <c r="J25" s="93" t="e">
        <f t="shared" si="3"/>
        <v>#DIV/0!</v>
      </c>
      <c r="K25" s="8"/>
      <c r="L25" s="33" t="s">
        <v>12</v>
      </c>
      <c r="M25" s="52" t="s">
        <v>112</v>
      </c>
      <c r="N25" s="71"/>
      <c r="O25" s="71"/>
      <c r="P25" s="39" t="e">
        <f t="shared" si="4"/>
        <v>#DIV/0!</v>
      </c>
      <c r="Q25" s="71"/>
      <c r="R25" s="71"/>
      <c r="S25" s="38" t="e">
        <f t="shared" si="6"/>
        <v>#DIV/0!</v>
      </c>
      <c r="T25" s="90" t="e">
        <f t="shared" si="7"/>
        <v>#DIV/0!</v>
      </c>
    </row>
    <row r="26" spans="2:20" ht="18" customHeight="1" x14ac:dyDescent="0.2">
      <c r="B26" s="34" t="s">
        <v>164</v>
      </c>
      <c r="C26" s="35" t="s">
        <v>165</v>
      </c>
      <c r="D26" s="70"/>
      <c r="E26" s="70"/>
      <c r="F26" s="85" t="e">
        <f t="shared" si="1"/>
        <v>#DIV/0!</v>
      </c>
      <c r="G26" s="70"/>
      <c r="H26" s="75"/>
      <c r="I26" s="94" t="e">
        <f t="shared" si="2"/>
        <v>#DIV/0!</v>
      </c>
      <c r="J26" s="91" t="e">
        <f t="shared" si="3"/>
        <v>#DIV/0!</v>
      </c>
      <c r="K26" s="8"/>
      <c r="L26" s="33" t="s">
        <v>13</v>
      </c>
      <c r="M26" s="52" t="s">
        <v>53</v>
      </c>
      <c r="N26" s="71"/>
      <c r="O26" s="71"/>
      <c r="P26" s="39" t="e">
        <f t="shared" si="4"/>
        <v>#DIV/0!</v>
      </c>
      <c r="Q26" s="71"/>
      <c r="R26" s="71"/>
      <c r="S26" s="38" t="e">
        <f t="shared" si="6"/>
        <v>#DIV/0!</v>
      </c>
      <c r="T26" s="90" t="e">
        <f t="shared" si="7"/>
        <v>#DIV/0!</v>
      </c>
    </row>
    <row r="27" spans="2:20" ht="15.75" x14ac:dyDescent="0.2">
      <c r="B27" s="35" t="s">
        <v>166</v>
      </c>
      <c r="C27" s="35" t="s">
        <v>65</v>
      </c>
      <c r="D27" s="71"/>
      <c r="E27" s="71"/>
      <c r="F27" s="39" t="e">
        <f t="shared" si="1"/>
        <v>#DIV/0!</v>
      </c>
      <c r="G27" s="71"/>
      <c r="H27" s="76"/>
      <c r="I27" s="38" t="e">
        <f t="shared" si="2"/>
        <v>#DIV/0!</v>
      </c>
      <c r="J27" s="90" t="e">
        <f t="shared" si="3"/>
        <v>#DIV/0!</v>
      </c>
      <c r="K27" s="8"/>
      <c r="L27" s="32" t="s">
        <v>72</v>
      </c>
      <c r="M27" s="50" t="s">
        <v>54</v>
      </c>
      <c r="N27" s="72">
        <f>SUM(N28:N35)</f>
        <v>0</v>
      </c>
      <c r="O27" s="72">
        <f>SUM(O28:O35)</f>
        <v>0</v>
      </c>
      <c r="P27" s="40" t="e">
        <f t="shared" si="4"/>
        <v>#DIV/0!</v>
      </c>
      <c r="Q27" s="72">
        <f t="shared" ref="Q27:R27" si="14">SUM(Q28:Q35)</f>
        <v>0</v>
      </c>
      <c r="R27" s="72">
        <f t="shared" si="14"/>
        <v>0</v>
      </c>
      <c r="S27" s="43" t="e">
        <f t="shared" si="6"/>
        <v>#DIV/0!</v>
      </c>
      <c r="T27" s="89" t="e">
        <f t="shared" si="7"/>
        <v>#DIV/0!</v>
      </c>
    </row>
    <row r="28" spans="2:20" ht="18" customHeight="1" x14ac:dyDescent="0.2">
      <c r="B28" s="56" t="s">
        <v>167</v>
      </c>
      <c r="C28" s="56" t="s">
        <v>43</v>
      </c>
      <c r="D28" s="72">
        <f>+D29+D30</f>
        <v>0</v>
      </c>
      <c r="E28" s="72">
        <f>+E29+E30</f>
        <v>0</v>
      </c>
      <c r="F28" s="40" t="e">
        <f t="shared" si="1"/>
        <v>#DIV/0!</v>
      </c>
      <c r="G28" s="72">
        <f>+G29+G30</f>
        <v>0</v>
      </c>
      <c r="H28" s="78">
        <f>+H29+H30</f>
        <v>0</v>
      </c>
      <c r="I28" s="43" t="e">
        <f t="shared" si="2"/>
        <v>#DIV/0!</v>
      </c>
      <c r="J28" s="89" t="e">
        <f t="shared" si="3"/>
        <v>#DIV/0!</v>
      </c>
      <c r="K28" s="8"/>
      <c r="L28" s="33" t="s">
        <v>16</v>
      </c>
      <c r="M28" s="52" t="s">
        <v>48</v>
      </c>
      <c r="N28" s="71"/>
      <c r="O28" s="71"/>
      <c r="P28" s="39" t="e">
        <f t="shared" si="4"/>
        <v>#DIV/0!</v>
      </c>
      <c r="Q28" s="71"/>
      <c r="R28" s="71"/>
      <c r="S28" s="38" t="e">
        <f t="shared" si="6"/>
        <v>#DIV/0!</v>
      </c>
      <c r="T28" s="90" t="e">
        <f t="shared" si="7"/>
        <v>#DIV/0!</v>
      </c>
    </row>
    <row r="29" spans="2:20" ht="18" customHeight="1" x14ac:dyDescent="0.2">
      <c r="B29" s="35" t="s">
        <v>168</v>
      </c>
      <c r="C29" s="35" t="s">
        <v>169</v>
      </c>
      <c r="D29" s="71"/>
      <c r="E29" s="71"/>
      <c r="F29" s="39" t="e">
        <f t="shared" si="1"/>
        <v>#DIV/0!</v>
      </c>
      <c r="G29" s="71"/>
      <c r="H29" s="76"/>
      <c r="I29" s="38" t="e">
        <f t="shared" si="2"/>
        <v>#DIV/0!</v>
      </c>
      <c r="J29" s="90" t="e">
        <f t="shared" si="3"/>
        <v>#DIV/0!</v>
      </c>
      <c r="K29" s="8"/>
      <c r="L29" s="33" t="s">
        <v>17</v>
      </c>
      <c r="M29" s="51" t="s">
        <v>59</v>
      </c>
      <c r="N29" s="70"/>
      <c r="O29" s="70"/>
      <c r="P29" s="85" t="e">
        <f t="shared" si="4"/>
        <v>#DIV/0!</v>
      </c>
      <c r="Q29" s="70"/>
      <c r="R29" s="70"/>
      <c r="S29" s="94" t="e">
        <f t="shared" si="6"/>
        <v>#DIV/0!</v>
      </c>
      <c r="T29" s="91" t="e">
        <f t="shared" si="7"/>
        <v>#DIV/0!</v>
      </c>
    </row>
    <row r="30" spans="2:20" ht="18" customHeight="1" x14ac:dyDescent="0.2">
      <c r="B30" s="35" t="s">
        <v>170</v>
      </c>
      <c r="C30" s="35" t="s">
        <v>171</v>
      </c>
      <c r="D30" s="71"/>
      <c r="E30" s="71"/>
      <c r="F30" s="39" t="e">
        <f t="shared" si="1"/>
        <v>#DIV/0!</v>
      </c>
      <c r="G30" s="71"/>
      <c r="H30" s="76"/>
      <c r="I30" s="38" t="e">
        <f t="shared" si="2"/>
        <v>#DIV/0!</v>
      </c>
      <c r="J30" s="90" t="e">
        <f t="shared" si="3"/>
        <v>#DIV/0!</v>
      </c>
      <c r="K30" s="8"/>
      <c r="L30" s="33" t="s">
        <v>58</v>
      </c>
      <c r="M30" s="51" t="s">
        <v>150</v>
      </c>
      <c r="N30" s="80"/>
      <c r="O30" s="80"/>
      <c r="P30" s="85" t="e">
        <f t="shared" si="4"/>
        <v>#DIV/0!</v>
      </c>
      <c r="Q30" s="80"/>
      <c r="R30" s="80"/>
      <c r="S30" s="94" t="e">
        <f t="shared" si="6"/>
        <v>#DIV/0!</v>
      </c>
      <c r="T30" s="91" t="e">
        <f t="shared" si="7"/>
        <v>#DIV/0!</v>
      </c>
    </row>
    <row r="31" spans="2:20" ht="18" customHeight="1" x14ac:dyDescent="0.2">
      <c r="B31" s="56" t="s">
        <v>172</v>
      </c>
      <c r="C31" s="56" t="s">
        <v>173</v>
      </c>
      <c r="D31" s="72">
        <v>0</v>
      </c>
      <c r="E31" s="72">
        <v>0</v>
      </c>
      <c r="F31" s="40" t="e">
        <f t="shared" si="1"/>
        <v>#DIV/0!</v>
      </c>
      <c r="G31" s="72">
        <v>0</v>
      </c>
      <c r="H31" s="78">
        <v>0</v>
      </c>
      <c r="I31" s="43" t="e">
        <f t="shared" si="2"/>
        <v>#DIV/0!</v>
      </c>
      <c r="J31" s="89" t="e">
        <f t="shared" si="3"/>
        <v>#DIV/0!</v>
      </c>
      <c r="K31" s="8"/>
      <c r="L31" s="33" t="s">
        <v>297</v>
      </c>
      <c r="M31" s="51" t="s">
        <v>49</v>
      </c>
      <c r="N31" s="70"/>
      <c r="O31" s="70"/>
      <c r="P31" s="85" t="e">
        <f t="shared" si="4"/>
        <v>#DIV/0!</v>
      </c>
      <c r="Q31" s="70"/>
      <c r="R31" s="70"/>
      <c r="S31" s="94" t="e">
        <f t="shared" si="6"/>
        <v>#DIV/0!</v>
      </c>
      <c r="T31" s="91" t="e">
        <f t="shared" si="7"/>
        <v>#DIV/0!</v>
      </c>
    </row>
    <row r="32" spans="2:20" ht="18" customHeight="1" x14ac:dyDescent="0.25">
      <c r="B32" s="55" t="s">
        <v>32</v>
      </c>
      <c r="C32" s="56" t="s">
        <v>66</v>
      </c>
      <c r="D32" s="69">
        <f>D33+D42+D43+D44</f>
        <v>0</v>
      </c>
      <c r="E32" s="69">
        <f>E33+E42+E43+E44</f>
        <v>0</v>
      </c>
      <c r="F32" s="87" t="e">
        <f t="shared" si="1"/>
        <v>#DIV/0!</v>
      </c>
      <c r="G32" s="69">
        <f>G33+G42+G43+G44</f>
        <v>0</v>
      </c>
      <c r="H32" s="77">
        <f>H33+H42+H43+H44</f>
        <v>0</v>
      </c>
      <c r="I32" s="95" t="e">
        <f t="shared" si="2"/>
        <v>#DIV/0!</v>
      </c>
      <c r="J32" s="93" t="e">
        <f t="shared" si="3"/>
        <v>#DIV/0!</v>
      </c>
      <c r="K32" s="8"/>
      <c r="L32" s="33" t="s">
        <v>298</v>
      </c>
      <c r="M32" s="52" t="s">
        <v>52</v>
      </c>
      <c r="N32" s="71"/>
      <c r="O32" s="71"/>
      <c r="P32" s="39" t="e">
        <f t="shared" si="4"/>
        <v>#DIV/0!</v>
      </c>
      <c r="Q32" s="71"/>
      <c r="R32" s="71"/>
      <c r="S32" s="38" t="e">
        <f t="shared" si="6"/>
        <v>#DIV/0!</v>
      </c>
      <c r="T32" s="90" t="e">
        <f t="shared" si="7"/>
        <v>#DIV/0!</v>
      </c>
    </row>
    <row r="33" spans="2:20" ht="15.75" x14ac:dyDescent="0.2">
      <c r="B33" s="56" t="s">
        <v>174</v>
      </c>
      <c r="C33" s="56" t="s">
        <v>163</v>
      </c>
      <c r="D33" s="72">
        <f>D34+D40+D41</f>
        <v>0</v>
      </c>
      <c r="E33" s="72">
        <f>E34+E40+E41</f>
        <v>0</v>
      </c>
      <c r="F33" s="40" t="e">
        <f t="shared" si="1"/>
        <v>#DIV/0!</v>
      </c>
      <c r="G33" s="72">
        <f>G34+G40+G41</f>
        <v>0</v>
      </c>
      <c r="H33" s="78">
        <f>H34+H40+H41</f>
        <v>0</v>
      </c>
      <c r="I33" s="43" t="e">
        <f t="shared" si="2"/>
        <v>#DIV/0!</v>
      </c>
      <c r="J33" s="89" t="e">
        <f t="shared" si="3"/>
        <v>#DIV/0!</v>
      </c>
      <c r="K33" s="8"/>
      <c r="L33" s="33" t="s">
        <v>299</v>
      </c>
      <c r="M33" s="514" t="s">
        <v>303</v>
      </c>
      <c r="N33" s="71"/>
      <c r="O33" s="71"/>
      <c r="P33" s="39" t="e">
        <f t="shared" si="4"/>
        <v>#DIV/0!</v>
      </c>
      <c r="Q33" s="71"/>
      <c r="R33" s="71"/>
      <c r="S33" s="38" t="e">
        <f t="shared" si="6"/>
        <v>#DIV/0!</v>
      </c>
      <c r="T33" s="90" t="e">
        <f t="shared" si="7"/>
        <v>#DIV/0!</v>
      </c>
    </row>
    <row r="34" spans="2:20" ht="18" customHeight="1" x14ac:dyDescent="0.25">
      <c r="B34" s="55" t="s">
        <v>175</v>
      </c>
      <c r="C34" s="56" t="s">
        <v>176</v>
      </c>
      <c r="D34" s="69">
        <f>SUM(D35:D39)</f>
        <v>0</v>
      </c>
      <c r="E34" s="69">
        <f>SUM(E35:E39)</f>
        <v>0</v>
      </c>
      <c r="F34" s="87" t="e">
        <f t="shared" si="1"/>
        <v>#DIV/0!</v>
      </c>
      <c r="G34" s="69">
        <f>SUM(G35:G39)</f>
        <v>0</v>
      </c>
      <c r="H34" s="77">
        <f>SUM(H35:H39)</f>
        <v>0</v>
      </c>
      <c r="I34" s="95" t="e">
        <f t="shared" si="2"/>
        <v>#DIV/0!</v>
      </c>
      <c r="J34" s="93" t="e">
        <f t="shared" si="3"/>
        <v>#DIV/0!</v>
      </c>
      <c r="K34" s="8"/>
      <c r="L34" s="33" t="s">
        <v>300</v>
      </c>
      <c r="M34" s="514" t="s">
        <v>50</v>
      </c>
      <c r="N34" s="72"/>
      <c r="O34" s="72"/>
      <c r="P34" s="39" t="e">
        <f t="shared" si="4"/>
        <v>#DIV/0!</v>
      </c>
      <c r="Q34" s="72"/>
      <c r="R34" s="72"/>
      <c r="S34" s="38" t="e">
        <f t="shared" ref="S34:S35" si="15">(R34-Q34)/Q34</f>
        <v>#DIV/0!</v>
      </c>
      <c r="T34" s="90" t="e">
        <f t="shared" ref="T34:T35" si="16">R34/O34</f>
        <v>#DIV/0!</v>
      </c>
    </row>
    <row r="35" spans="2:20" ht="18" customHeight="1" thickBot="1" x14ac:dyDescent="0.25">
      <c r="B35" s="34" t="s">
        <v>177</v>
      </c>
      <c r="C35" s="35" t="s">
        <v>48</v>
      </c>
      <c r="D35" s="70"/>
      <c r="E35" s="70"/>
      <c r="F35" s="85" t="e">
        <f t="shared" si="1"/>
        <v>#DIV/0!</v>
      </c>
      <c r="G35" s="70"/>
      <c r="H35" s="75"/>
      <c r="I35" s="94" t="e">
        <f t="shared" si="2"/>
        <v>#DIV/0!</v>
      </c>
      <c r="J35" s="91" t="e">
        <f t="shared" si="3"/>
        <v>#DIV/0!</v>
      </c>
      <c r="K35" s="8"/>
      <c r="L35" s="515" t="s">
        <v>301</v>
      </c>
      <c r="M35" s="516" t="s">
        <v>57</v>
      </c>
      <c r="N35" s="517"/>
      <c r="O35" s="517"/>
      <c r="P35" s="526" t="e">
        <f t="shared" si="4"/>
        <v>#DIV/0!</v>
      </c>
      <c r="Q35" s="517"/>
      <c r="R35" s="517"/>
      <c r="S35" s="527" t="e">
        <f t="shared" si="15"/>
        <v>#DIV/0!</v>
      </c>
      <c r="T35" s="528" t="e">
        <f t="shared" si="16"/>
        <v>#DIV/0!</v>
      </c>
    </row>
    <row r="36" spans="2:20" ht="18" customHeight="1" x14ac:dyDescent="0.2">
      <c r="B36" s="34" t="s">
        <v>178</v>
      </c>
      <c r="C36" s="35" t="s">
        <v>59</v>
      </c>
      <c r="D36" s="70"/>
      <c r="E36" s="70"/>
      <c r="F36" s="85" t="e">
        <f t="shared" si="1"/>
        <v>#DIV/0!</v>
      </c>
      <c r="G36" s="70"/>
      <c r="H36" s="75"/>
      <c r="I36" s="94" t="e">
        <f t="shared" si="2"/>
        <v>#DIV/0!</v>
      </c>
      <c r="J36" s="91" t="e">
        <f t="shared" si="3"/>
        <v>#DIV/0!</v>
      </c>
      <c r="K36" s="8"/>
      <c r="N36" s="9"/>
      <c r="O36" s="9"/>
      <c r="P36" s="9"/>
      <c r="S36" s="9"/>
      <c r="T36" s="9"/>
    </row>
    <row r="37" spans="2:20" ht="18" customHeight="1" x14ac:dyDescent="0.2">
      <c r="B37" s="34" t="s">
        <v>179</v>
      </c>
      <c r="C37" s="35" t="s">
        <v>63</v>
      </c>
      <c r="D37" s="70"/>
      <c r="E37" s="249"/>
      <c r="F37" s="85" t="e">
        <f t="shared" si="1"/>
        <v>#DIV/0!</v>
      </c>
      <c r="G37" s="70"/>
      <c r="H37" s="250"/>
      <c r="I37" s="94" t="e">
        <f t="shared" si="2"/>
        <v>#DIV/0!</v>
      </c>
      <c r="J37" s="91" t="e">
        <f t="shared" si="3"/>
        <v>#DIV/0!</v>
      </c>
      <c r="K37" s="8"/>
      <c r="N37" s="9"/>
      <c r="O37" s="9"/>
      <c r="P37" s="9"/>
      <c r="S37" s="9"/>
      <c r="T37" s="9"/>
    </row>
    <row r="38" spans="2:20" ht="18" customHeight="1" x14ac:dyDescent="0.2">
      <c r="B38" s="34" t="s">
        <v>180</v>
      </c>
      <c r="C38" s="35" t="s">
        <v>64</v>
      </c>
      <c r="D38" s="70"/>
      <c r="E38" s="70"/>
      <c r="F38" s="85" t="e">
        <f t="shared" si="1"/>
        <v>#DIV/0!</v>
      </c>
      <c r="G38" s="70"/>
      <c r="H38" s="75"/>
      <c r="I38" s="94" t="e">
        <f t="shared" si="2"/>
        <v>#DIV/0!</v>
      </c>
      <c r="J38" s="91" t="e">
        <f t="shared" si="3"/>
        <v>#DIV/0!</v>
      </c>
      <c r="K38" s="8"/>
      <c r="N38" s="9"/>
      <c r="O38" s="9"/>
      <c r="P38" s="9"/>
      <c r="S38" s="9"/>
      <c r="T38" s="9"/>
    </row>
    <row r="39" spans="2:20" ht="18" customHeight="1" x14ac:dyDescent="0.2">
      <c r="B39" s="34" t="s">
        <v>181</v>
      </c>
      <c r="C39" s="35" t="s">
        <v>182</v>
      </c>
      <c r="D39" s="70"/>
      <c r="E39" s="70"/>
      <c r="F39" s="85" t="e">
        <f t="shared" si="1"/>
        <v>#DIV/0!</v>
      </c>
      <c r="G39" s="70"/>
      <c r="H39" s="75"/>
      <c r="I39" s="94" t="e">
        <f t="shared" si="2"/>
        <v>#DIV/0!</v>
      </c>
      <c r="J39" s="91" t="e">
        <f t="shared" si="3"/>
        <v>#DIV/0!</v>
      </c>
      <c r="K39" s="8"/>
      <c r="N39" s="9"/>
      <c r="O39" s="9"/>
      <c r="P39" s="9"/>
      <c r="S39" s="9"/>
      <c r="T39" s="9"/>
    </row>
    <row r="40" spans="2:20" ht="27.75" customHeight="1" x14ac:dyDescent="0.2">
      <c r="B40" s="35" t="s">
        <v>183</v>
      </c>
      <c r="C40" s="35" t="s">
        <v>44</v>
      </c>
      <c r="D40" s="71"/>
      <c r="E40" s="71"/>
      <c r="F40" s="39" t="e">
        <f t="shared" si="1"/>
        <v>#DIV/0!</v>
      </c>
      <c r="G40" s="71"/>
      <c r="H40" s="76"/>
      <c r="I40" s="38" t="e">
        <f t="shared" si="2"/>
        <v>#DIV/0!</v>
      </c>
      <c r="J40" s="90" t="e">
        <f t="shared" si="3"/>
        <v>#DIV/0!</v>
      </c>
      <c r="K40" s="8"/>
      <c r="N40" s="9"/>
      <c r="O40" s="9"/>
      <c r="P40" s="9"/>
      <c r="S40" s="9"/>
      <c r="T40" s="9"/>
    </row>
    <row r="41" spans="2:20" ht="18" customHeight="1" x14ac:dyDescent="0.2">
      <c r="B41" s="35" t="s">
        <v>184</v>
      </c>
      <c r="C41" s="35" t="s">
        <v>65</v>
      </c>
      <c r="D41" s="71"/>
      <c r="E41" s="71"/>
      <c r="F41" s="39" t="e">
        <f t="shared" si="1"/>
        <v>#DIV/0!</v>
      </c>
      <c r="G41" s="71"/>
      <c r="H41" s="76"/>
      <c r="I41" s="38" t="e">
        <f t="shared" si="2"/>
        <v>#DIV/0!</v>
      </c>
      <c r="J41" s="90" t="e">
        <f t="shared" si="3"/>
        <v>#DIV/0!</v>
      </c>
      <c r="K41" s="8"/>
      <c r="N41" s="9"/>
      <c r="O41" s="9"/>
      <c r="P41" s="9"/>
      <c r="S41" s="9"/>
      <c r="T41" s="9"/>
    </row>
    <row r="42" spans="2:20" ht="18" customHeight="1" x14ac:dyDescent="0.2">
      <c r="B42" s="34" t="s">
        <v>185</v>
      </c>
      <c r="C42" s="35" t="s">
        <v>77</v>
      </c>
      <c r="D42" s="70"/>
      <c r="E42" s="70"/>
      <c r="F42" s="85" t="e">
        <f t="shared" si="1"/>
        <v>#DIV/0!</v>
      </c>
      <c r="G42" s="70"/>
      <c r="H42" s="75"/>
      <c r="I42" s="94" t="e">
        <f t="shared" si="2"/>
        <v>#DIV/0!</v>
      </c>
      <c r="J42" s="91" t="e">
        <f t="shared" si="3"/>
        <v>#DIV/0!</v>
      </c>
      <c r="K42" s="8"/>
      <c r="L42" s="7"/>
      <c r="M42" s="7"/>
      <c r="N42" s="31"/>
      <c r="O42" s="31"/>
      <c r="P42" s="48"/>
      <c r="Q42" s="7"/>
      <c r="R42" s="7"/>
      <c r="S42" s="48"/>
      <c r="T42" s="48"/>
    </row>
    <row r="43" spans="2:20" ht="18" customHeight="1" x14ac:dyDescent="0.2">
      <c r="B43" s="34" t="s">
        <v>186</v>
      </c>
      <c r="C43" s="35" t="s">
        <v>187</v>
      </c>
      <c r="D43" s="70"/>
      <c r="E43" s="70"/>
      <c r="F43" s="85" t="e">
        <f t="shared" si="1"/>
        <v>#DIV/0!</v>
      </c>
      <c r="G43" s="70"/>
      <c r="H43" s="75"/>
      <c r="I43" s="94" t="e">
        <f t="shared" si="2"/>
        <v>#DIV/0!</v>
      </c>
      <c r="J43" s="91" t="e">
        <f t="shared" si="3"/>
        <v>#DIV/0!</v>
      </c>
      <c r="K43" s="8"/>
      <c r="L43" s="7"/>
      <c r="M43" s="7"/>
      <c r="N43" s="31"/>
      <c r="O43" s="31"/>
      <c r="P43" s="48"/>
      <c r="Q43" s="7"/>
      <c r="R43" s="7"/>
      <c r="S43" s="48"/>
      <c r="T43" s="48"/>
    </row>
    <row r="44" spans="2:20" ht="18" customHeight="1" x14ac:dyDescent="0.2">
      <c r="B44" s="35" t="s">
        <v>188</v>
      </c>
      <c r="C44" s="35" t="s">
        <v>189</v>
      </c>
      <c r="D44" s="71"/>
      <c r="E44" s="71"/>
      <c r="F44" s="39" t="e">
        <f t="shared" si="1"/>
        <v>#DIV/0!</v>
      </c>
      <c r="G44" s="71"/>
      <c r="H44" s="76"/>
      <c r="I44" s="38" t="e">
        <f t="shared" si="2"/>
        <v>#DIV/0!</v>
      </c>
      <c r="J44" s="90" t="e">
        <f t="shared" si="3"/>
        <v>#DIV/0!</v>
      </c>
      <c r="K44" s="8"/>
      <c r="L44" s="7"/>
      <c r="M44" s="7"/>
      <c r="N44" s="31"/>
      <c r="O44" s="31"/>
      <c r="P44" s="48"/>
      <c r="Q44" s="7"/>
      <c r="R44" s="7"/>
      <c r="S44" s="48"/>
      <c r="T44" s="48"/>
    </row>
    <row r="45" spans="2:20" ht="18" customHeight="1" x14ac:dyDescent="0.25">
      <c r="B45" s="54">
        <v>1.2</v>
      </c>
      <c r="C45" s="32" t="s">
        <v>68</v>
      </c>
      <c r="D45" s="66">
        <f>+D46+D49+D52</f>
        <v>0</v>
      </c>
      <c r="E45" s="66">
        <f>+E46+E49+E52</f>
        <v>0</v>
      </c>
      <c r="F45" s="87" t="e">
        <f t="shared" si="1"/>
        <v>#DIV/0!</v>
      </c>
      <c r="G45" s="66">
        <f>+G46+G49+G52</f>
        <v>0</v>
      </c>
      <c r="H45" s="244">
        <f>+H46+H49+H52</f>
        <v>0</v>
      </c>
      <c r="I45" s="95" t="e">
        <f t="shared" si="2"/>
        <v>#DIV/0!</v>
      </c>
      <c r="J45" s="93" t="e">
        <f t="shared" si="3"/>
        <v>#DIV/0!</v>
      </c>
      <c r="K45" s="8"/>
      <c r="L45" s="7"/>
      <c r="M45" s="7"/>
      <c r="N45" s="31"/>
      <c r="O45" s="31"/>
      <c r="P45" s="48"/>
      <c r="Q45" s="7"/>
      <c r="R45" s="7"/>
      <c r="S45" s="48"/>
      <c r="T45" s="48"/>
    </row>
    <row r="46" spans="2:20" ht="18" customHeight="1" x14ac:dyDescent="0.2">
      <c r="B46" s="56" t="s">
        <v>7</v>
      </c>
      <c r="C46" s="64" t="s">
        <v>67</v>
      </c>
      <c r="D46" s="72">
        <f>+D47+D48</f>
        <v>0</v>
      </c>
      <c r="E46" s="72">
        <f>+E47+E48</f>
        <v>0</v>
      </c>
      <c r="F46" s="40" t="e">
        <f t="shared" si="1"/>
        <v>#DIV/0!</v>
      </c>
      <c r="G46" s="72">
        <f>+G47+G48</f>
        <v>0</v>
      </c>
      <c r="H46" s="78">
        <f>+H47+H48</f>
        <v>0</v>
      </c>
      <c r="I46" s="43" t="e">
        <f t="shared" si="2"/>
        <v>#DIV/0!</v>
      </c>
      <c r="J46" s="89" t="e">
        <f t="shared" si="3"/>
        <v>#DIV/0!</v>
      </c>
      <c r="K46" s="8"/>
      <c r="L46" s="7"/>
      <c r="M46" s="7"/>
      <c r="N46" s="31"/>
      <c r="O46" s="31"/>
      <c r="P46" s="48"/>
      <c r="Q46" s="7"/>
      <c r="R46" s="7"/>
      <c r="S46" s="48"/>
      <c r="T46" s="48"/>
    </row>
    <row r="47" spans="2:20" x14ac:dyDescent="0.2">
      <c r="B47" s="57" t="s">
        <v>11</v>
      </c>
      <c r="C47" s="251" t="s">
        <v>190</v>
      </c>
      <c r="D47" s="70"/>
      <c r="E47" s="70"/>
      <c r="F47" s="85" t="e">
        <f t="shared" si="1"/>
        <v>#DIV/0!</v>
      </c>
      <c r="G47" s="70"/>
      <c r="H47" s="75"/>
      <c r="I47" s="94" t="e">
        <f t="shared" si="2"/>
        <v>#DIV/0!</v>
      </c>
      <c r="J47" s="91" t="e">
        <f t="shared" si="3"/>
        <v>#DIV/0!</v>
      </c>
      <c r="K47" s="8"/>
      <c r="L47" s="7"/>
      <c r="M47" s="7"/>
      <c r="N47" s="31"/>
      <c r="O47" s="31"/>
      <c r="P47" s="48"/>
      <c r="Q47" s="7"/>
      <c r="R47" s="7"/>
      <c r="S47" s="48"/>
      <c r="T47" s="48"/>
    </row>
    <row r="48" spans="2:20" ht="18" customHeight="1" x14ac:dyDescent="0.25">
      <c r="B48" s="57" t="s">
        <v>125</v>
      </c>
      <c r="C48" s="251" t="s">
        <v>191</v>
      </c>
      <c r="D48" s="70"/>
      <c r="E48" s="70"/>
      <c r="F48" s="85" t="e">
        <f t="shared" si="1"/>
        <v>#DIV/0!</v>
      </c>
      <c r="G48" s="70"/>
      <c r="H48" s="75"/>
      <c r="I48" s="94" t="e">
        <f t="shared" si="2"/>
        <v>#DIV/0!</v>
      </c>
      <c r="J48" s="91" t="e">
        <f t="shared" si="3"/>
        <v>#DIV/0!</v>
      </c>
      <c r="K48" s="8"/>
      <c r="L48" s="16"/>
      <c r="M48" s="100"/>
      <c r="N48" s="254"/>
      <c r="O48" s="255"/>
      <c r="P48" s="103"/>
      <c r="Q48" s="256"/>
      <c r="R48" s="255"/>
      <c r="S48" s="103"/>
      <c r="T48" s="104"/>
    </row>
    <row r="49" spans="2:20" ht="18" customHeight="1" x14ac:dyDescent="0.25">
      <c r="B49" s="54" t="s">
        <v>14</v>
      </c>
      <c r="C49" s="36" t="s">
        <v>69</v>
      </c>
      <c r="D49" s="69">
        <f>D50+D51</f>
        <v>0</v>
      </c>
      <c r="E49" s="69">
        <f>E50+E51</f>
        <v>0</v>
      </c>
      <c r="F49" s="87" t="e">
        <f t="shared" si="1"/>
        <v>#DIV/0!</v>
      </c>
      <c r="G49" s="69">
        <f>G50+G51</f>
        <v>0</v>
      </c>
      <c r="H49" s="77">
        <f>H50+H51</f>
        <v>0</v>
      </c>
      <c r="I49" s="95" t="e">
        <f t="shared" si="2"/>
        <v>#DIV/0!</v>
      </c>
      <c r="J49" s="93" t="e">
        <f t="shared" si="3"/>
        <v>#DIV/0!</v>
      </c>
      <c r="K49" s="8"/>
    </row>
    <row r="50" spans="2:20" ht="18" customHeight="1" x14ac:dyDescent="0.2">
      <c r="B50" s="252" t="s">
        <v>15</v>
      </c>
      <c r="C50" s="37" t="s">
        <v>70</v>
      </c>
      <c r="D50" s="73"/>
      <c r="E50" s="70"/>
      <c r="F50" s="85" t="e">
        <f t="shared" si="1"/>
        <v>#DIV/0!</v>
      </c>
      <c r="G50" s="70"/>
      <c r="H50" s="75"/>
      <c r="I50" s="94" t="e">
        <f t="shared" si="2"/>
        <v>#DIV/0!</v>
      </c>
      <c r="J50" s="91" t="e">
        <f t="shared" si="3"/>
        <v>#DIV/0!</v>
      </c>
      <c r="K50" s="8"/>
    </row>
    <row r="51" spans="2:20" ht="18" customHeight="1" x14ac:dyDescent="0.2">
      <c r="B51" s="57" t="s">
        <v>18</v>
      </c>
      <c r="C51" s="37" t="s">
        <v>71</v>
      </c>
      <c r="D51" s="70"/>
      <c r="E51" s="70"/>
      <c r="F51" s="85" t="e">
        <f t="shared" si="1"/>
        <v>#DIV/0!</v>
      </c>
      <c r="G51" s="70"/>
      <c r="H51" s="75"/>
      <c r="I51" s="94" t="e">
        <f t="shared" si="2"/>
        <v>#DIV/0!</v>
      </c>
      <c r="J51" s="91" t="e">
        <f t="shared" si="3"/>
        <v>#DIV/0!</v>
      </c>
      <c r="K51" s="8"/>
    </row>
    <row r="52" spans="2:20" ht="29.25" customHeight="1" thickBot="1" x14ac:dyDescent="0.25">
      <c r="B52" s="58" t="s">
        <v>21</v>
      </c>
      <c r="C52" s="58" t="s">
        <v>73</v>
      </c>
      <c r="D52" s="74"/>
      <c r="E52" s="74"/>
      <c r="F52" s="86" t="e">
        <f t="shared" si="1"/>
        <v>#DIV/0!</v>
      </c>
      <c r="G52" s="74"/>
      <c r="H52" s="253"/>
      <c r="I52" s="44" t="e">
        <f t="shared" si="2"/>
        <v>#DIV/0!</v>
      </c>
      <c r="J52" s="92" t="e">
        <f t="shared" si="3"/>
        <v>#DIV/0!</v>
      </c>
      <c r="K52" s="8"/>
    </row>
    <row r="53" spans="2:20" ht="18" customHeight="1" x14ac:dyDescent="0.2">
      <c r="B53" s="7"/>
      <c r="C53" s="27"/>
      <c r="D53" s="7"/>
      <c r="E53" s="7"/>
      <c r="F53" s="48"/>
      <c r="G53" s="7"/>
      <c r="H53" s="7"/>
      <c r="I53" s="48"/>
      <c r="J53" s="48"/>
      <c r="K53" s="20"/>
    </row>
    <row r="54" spans="2:20" x14ac:dyDescent="0.2">
      <c r="B54" s="8"/>
      <c r="C54" s="101"/>
      <c r="D54" s="107"/>
      <c r="E54" s="107"/>
      <c r="F54" s="102"/>
      <c r="G54" s="107"/>
      <c r="H54" s="107"/>
      <c r="I54" s="102"/>
      <c r="J54" s="102"/>
      <c r="K54" s="20"/>
      <c r="L54" s="7"/>
      <c r="M54" s="7"/>
      <c r="N54" s="31"/>
      <c r="O54" s="31"/>
      <c r="P54" s="48"/>
      <c r="Q54" s="7"/>
      <c r="R54" s="7"/>
      <c r="S54" s="48"/>
      <c r="T54" s="48"/>
    </row>
    <row r="55" spans="2:20" ht="25.5" customHeight="1" x14ac:dyDescent="0.2">
      <c r="B55" s="7"/>
      <c r="C55" s="28"/>
      <c r="D55" s="7"/>
      <c r="E55" s="7"/>
      <c r="F55" s="48"/>
      <c r="G55" s="7"/>
      <c r="H55" s="7"/>
      <c r="I55" s="48"/>
      <c r="J55" s="48"/>
      <c r="K55" s="17"/>
      <c r="L55" s="7"/>
      <c r="M55" s="7"/>
      <c r="N55" s="31"/>
      <c r="O55" s="31"/>
      <c r="P55" s="48"/>
      <c r="Q55" s="7"/>
      <c r="R55" s="7"/>
      <c r="S55" s="48"/>
      <c r="T55" s="48"/>
    </row>
    <row r="56" spans="2:20" ht="25.5" customHeight="1" x14ac:dyDescent="0.2">
      <c r="B56" s="18"/>
      <c r="C56" s="29"/>
      <c r="D56" s="18"/>
      <c r="E56" s="18"/>
      <c r="F56" s="98"/>
      <c r="G56" s="18"/>
      <c r="H56" s="18"/>
      <c r="I56" s="98"/>
      <c r="J56" s="98"/>
      <c r="K56" s="17"/>
    </row>
    <row r="57" spans="2:20" ht="61.5" customHeight="1" x14ac:dyDescent="0.2">
      <c r="B57" s="7"/>
      <c r="C57" s="28"/>
      <c r="D57" s="7"/>
      <c r="E57" s="7"/>
      <c r="F57" s="48"/>
      <c r="G57" s="7"/>
      <c r="H57" s="7"/>
      <c r="I57" s="48"/>
      <c r="J57" s="48"/>
      <c r="K57" s="17"/>
    </row>
    <row r="58" spans="2:20" ht="33" customHeight="1" x14ac:dyDescent="0.2">
      <c r="B58" s="7"/>
      <c r="C58" s="28"/>
      <c r="D58" s="7"/>
      <c r="E58" s="7"/>
      <c r="F58" s="48"/>
      <c r="G58" s="7"/>
      <c r="H58" s="7"/>
      <c r="I58" s="48"/>
      <c r="J58" s="48"/>
      <c r="K58" s="17"/>
    </row>
    <row r="59" spans="2:20" ht="50.25" customHeight="1" x14ac:dyDescent="0.2">
      <c r="B59" s="7"/>
      <c r="C59" s="28"/>
      <c r="D59" s="7"/>
      <c r="E59" s="7"/>
      <c r="F59" s="48"/>
      <c r="G59" s="7"/>
      <c r="H59" s="7"/>
      <c r="I59" s="48"/>
      <c r="J59" s="48"/>
      <c r="K59" s="17"/>
    </row>
    <row r="60" spans="2:20" ht="15.75" x14ac:dyDescent="0.25">
      <c r="B60" s="7"/>
      <c r="C60" s="28"/>
      <c r="D60" s="7"/>
      <c r="E60" s="7"/>
      <c r="F60" s="48"/>
      <c r="G60" s="7"/>
      <c r="H60" s="7"/>
      <c r="I60" s="48"/>
      <c r="J60" s="48"/>
      <c r="K60" s="5"/>
    </row>
    <row r="61" spans="2:20" ht="15.75" x14ac:dyDescent="0.25">
      <c r="B61" s="7"/>
      <c r="C61" s="28"/>
      <c r="D61" s="7"/>
      <c r="E61" s="7"/>
      <c r="F61" s="48"/>
      <c r="G61" s="7"/>
      <c r="H61" s="7"/>
      <c r="I61" s="48"/>
      <c r="J61" s="48"/>
      <c r="K61" s="5"/>
    </row>
    <row r="62" spans="2:20" ht="15.75" x14ac:dyDescent="0.25">
      <c r="K62" s="5"/>
    </row>
    <row r="63" spans="2:20" ht="15.75" x14ac:dyDescent="0.25">
      <c r="K63" s="5"/>
    </row>
  </sheetData>
  <protectedRanges>
    <protectedRange sqref="D14:E14 G14:H14" name="Rango1_6_2_4_1"/>
    <protectedRange sqref="D15:E15 G15:H15" name="Rango1_6_2_1_1_1"/>
    <protectedRange sqref="D16:E16 G16:H16" name="Rango1_6_2_2_1_1"/>
    <protectedRange sqref="D17:E17 G17:H17" name="Rango1_6_2_3_1_1"/>
  </protectedRanges>
  <mergeCells count="21">
    <mergeCell ref="O1:T1"/>
    <mergeCell ref="D2:J2"/>
    <mergeCell ref="N2:T2"/>
    <mergeCell ref="D3:J3"/>
    <mergeCell ref="N3:T3"/>
    <mergeCell ref="D4:J4"/>
    <mergeCell ref="N4:T4"/>
    <mergeCell ref="D5:J5"/>
    <mergeCell ref="N5:T5"/>
    <mergeCell ref="D6:J6"/>
    <mergeCell ref="N6:T6"/>
    <mergeCell ref="I8:J8"/>
    <mergeCell ref="S8:T8"/>
    <mergeCell ref="N9:P9"/>
    <mergeCell ref="Q9:T9"/>
    <mergeCell ref="M9:M10"/>
    <mergeCell ref="B9:B10"/>
    <mergeCell ref="C9:C10"/>
    <mergeCell ref="D9:F9"/>
    <mergeCell ref="G9:J9"/>
    <mergeCell ref="L9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2"/>
  <sheetViews>
    <sheetView topLeftCell="L1" workbookViewId="0">
      <selection activeCell="N1" sqref="N1"/>
    </sheetView>
  </sheetViews>
  <sheetFormatPr baseColWidth="10" defaultColWidth="11.42578125" defaultRowHeight="15" x14ac:dyDescent="0.25"/>
  <cols>
    <col min="1" max="1" width="6.5703125" customWidth="1"/>
    <col min="3" max="3" width="49.5703125" customWidth="1"/>
    <col min="4" max="4" width="13.28515625" customWidth="1"/>
    <col min="5" max="5" width="15.140625" customWidth="1"/>
    <col min="6" max="6" width="12.85546875" style="304" customWidth="1"/>
    <col min="7" max="8" width="13.28515625" customWidth="1"/>
    <col min="9" max="9" width="11.7109375" style="304" customWidth="1"/>
    <col min="10" max="10" width="14.42578125" style="304" customWidth="1"/>
    <col min="13" max="13" width="69.7109375" customWidth="1"/>
    <col min="14" max="14" width="13.28515625" customWidth="1"/>
    <col min="15" max="15" width="13.5703125" customWidth="1"/>
    <col min="16" max="16" width="11.7109375" style="108" customWidth="1"/>
    <col min="17" max="18" width="13.28515625" customWidth="1"/>
    <col min="19" max="20" width="11.7109375" style="304" customWidth="1"/>
  </cols>
  <sheetData>
    <row r="1" spans="2:21" x14ac:dyDescent="0.25">
      <c r="N1" s="614" t="s">
        <v>321</v>
      </c>
    </row>
    <row r="2" spans="2:21" ht="15.75" x14ac:dyDescent="0.25">
      <c r="C2" s="545" t="s">
        <v>56</v>
      </c>
      <c r="D2" s="545"/>
      <c r="E2" s="545"/>
      <c r="F2" s="545"/>
      <c r="G2" s="545"/>
      <c r="H2" s="545"/>
      <c r="I2" s="545"/>
      <c r="J2" s="545"/>
      <c r="K2" s="113"/>
      <c r="L2" s="114"/>
      <c r="M2" s="545" t="s">
        <v>56</v>
      </c>
      <c r="N2" s="545"/>
      <c r="O2" s="545"/>
      <c r="P2" s="545"/>
      <c r="Q2" s="545"/>
      <c r="R2" s="545"/>
      <c r="S2" s="545"/>
      <c r="T2" s="545"/>
    </row>
    <row r="3" spans="2:21" x14ac:dyDescent="0.25">
      <c r="C3" s="586" t="s">
        <v>82</v>
      </c>
      <c r="D3" s="586"/>
      <c r="E3" s="586"/>
      <c r="F3" s="586"/>
      <c r="G3" s="586"/>
      <c r="H3" s="586"/>
      <c r="I3" s="586"/>
      <c r="J3" s="586"/>
      <c r="K3" s="257"/>
      <c r="L3" s="115"/>
      <c r="M3" s="586" t="s">
        <v>82</v>
      </c>
      <c r="N3" s="586"/>
      <c r="O3" s="586"/>
      <c r="P3" s="586"/>
      <c r="Q3" s="586"/>
      <c r="R3" s="586"/>
      <c r="S3" s="586"/>
      <c r="T3" s="586"/>
    </row>
    <row r="4" spans="2:21" x14ac:dyDescent="0.25">
      <c r="C4" s="588" t="s">
        <v>192</v>
      </c>
      <c r="D4" s="588"/>
      <c r="E4" s="588"/>
      <c r="F4" s="588"/>
      <c r="G4" s="588"/>
      <c r="H4" s="588"/>
      <c r="I4" s="588"/>
      <c r="J4" s="588"/>
      <c r="K4" s="116"/>
      <c r="L4" s="117"/>
      <c r="M4" s="588" t="s">
        <v>193</v>
      </c>
      <c r="N4" s="588"/>
      <c r="O4" s="588"/>
      <c r="P4" s="588"/>
      <c r="Q4" s="588"/>
      <c r="R4" s="588"/>
      <c r="S4" s="588"/>
      <c r="T4" s="588"/>
      <c r="U4" s="258"/>
    </row>
    <row r="5" spans="2:21" x14ac:dyDescent="0.25">
      <c r="C5" s="586" t="s">
        <v>208</v>
      </c>
      <c r="D5" s="586"/>
      <c r="E5" s="586"/>
      <c r="F5" s="586"/>
      <c r="G5" s="586"/>
      <c r="H5" s="586"/>
      <c r="I5" s="586"/>
      <c r="J5" s="586"/>
      <c r="K5" s="113"/>
      <c r="L5" s="114"/>
      <c r="M5" s="586" t="s">
        <v>319</v>
      </c>
      <c r="N5" s="586"/>
      <c r="O5" s="586"/>
      <c r="P5" s="586"/>
      <c r="Q5" s="586"/>
      <c r="R5" s="586"/>
      <c r="S5" s="586"/>
      <c r="T5" s="586"/>
    </row>
    <row r="6" spans="2:21" x14ac:dyDescent="0.25">
      <c r="C6" s="587" t="s">
        <v>310</v>
      </c>
      <c r="D6" s="587"/>
      <c r="E6" s="587"/>
      <c r="F6" s="587"/>
      <c r="G6" s="587"/>
      <c r="H6" s="587"/>
      <c r="I6" s="587"/>
      <c r="J6" s="587"/>
      <c r="K6" s="118"/>
      <c r="L6" s="114"/>
      <c r="M6" s="587" t="s">
        <v>310</v>
      </c>
      <c r="N6" s="587"/>
      <c r="O6" s="587"/>
      <c r="P6" s="587"/>
      <c r="Q6" s="587"/>
      <c r="R6" s="587"/>
      <c r="S6" s="587"/>
      <c r="T6" s="587"/>
    </row>
    <row r="7" spans="2:21" ht="15.75" thickBot="1" x14ac:dyDescent="0.3">
      <c r="C7" s="121"/>
      <c r="D7" s="119"/>
      <c r="E7" s="119"/>
      <c r="F7" s="259"/>
      <c r="G7" s="119"/>
      <c r="H7" s="119"/>
      <c r="I7" s="592" t="s">
        <v>194</v>
      </c>
      <c r="J7" s="592"/>
      <c r="K7" s="119"/>
      <c r="L7" s="119"/>
      <c r="M7" s="119"/>
      <c r="N7" s="119"/>
      <c r="O7" s="119"/>
      <c r="P7" s="121"/>
      <c r="Q7" s="119"/>
      <c r="R7" s="119"/>
      <c r="S7" s="592" t="s">
        <v>194</v>
      </c>
      <c r="T7" s="592"/>
    </row>
    <row r="8" spans="2:21" ht="15.75" customHeight="1" thickBot="1" x14ac:dyDescent="0.3">
      <c r="B8" s="584" t="s">
        <v>141</v>
      </c>
      <c r="C8" s="584" t="s">
        <v>0</v>
      </c>
      <c r="D8" s="589" t="s">
        <v>1</v>
      </c>
      <c r="E8" s="590"/>
      <c r="F8" s="591"/>
      <c r="G8" s="589" t="s">
        <v>3</v>
      </c>
      <c r="H8" s="590"/>
      <c r="I8" s="590"/>
      <c r="J8" s="591"/>
      <c r="K8" s="109"/>
      <c r="L8" s="584" t="s">
        <v>141</v>
      </c>
      <c r="M8" s="584" t="s">
        <v>0</v>
      </c>
      <c r="N8" s="589" t="s">
        <v>1</v>
      </c>
      <c r="O8" s="590"/>
      <c r="P8" s="591"/>
      <c r="Q8" s="589" t="s">
        <v>2</v>
      </c>
      <c r="R8" s="590"/>
      <c r="S8" s="590"/>
      <c r="T8" s="591"/>
    </row>
    <row r="9" spans="2:21" ht="16.5" thickBot="1" x14ac:dyDescent="0.3">
      <c r="B9" s="585"/>
      <c r="C9" s="585"/>
      <c r="D9" s="421">
        <v>2019</v>
      </c>
      <c r="E9" s="422">
        <v>2020</v>
      </c>
      <c r="F9" s="419" t="s">
        <v>35</v>
      </c>
      <c r="G9" s="421">
        <v>2019</v>
      </c>
      <c r="H9" s="422">
        <v>2020</v>
      </c>
      <c r="I9" s="423" t="s">
        <v>35</v>
      </c>
      <c r="J9" s="424" t="s">
        <v>80</v>
      </c>
      <c r="K9" s="124"/>
      <c r="L9" s="585"/>
      <c r="M9" s="585"/>
      <c r="N9" s="421">
        <v>2019</v>
      </c>
      <c r="O9" s="422">
        <v>2020</v>
      </c>
      <c r="P9" s="419" t="s">
        <v>35</v>
      </c>
      <c r="Q9" s="421">
        <v>2019</v>
      </c>
      <c r="R9" s="422">
        <v>2020</v>
      </c>
      <c r="S9" s="423" t="s">
        <v>35</v>
      </c>
      <c r="T9" s="424" t="s">
        <v>80</v>
      </c>
    </row>
    <row r="10" spans="2:21" ht="15.75" x14ac:dyDescent="0.25">
      <c r="B10" s="260">
        <v>1</v>
      </c>
      <c r="C10" s="261" t="s">
        <v>87</v>
      </c>
      <c r="D10" s="262">
        <f>+D11+D24</f>
        <v>0</v>
      </c>
      <c r="E10" s="263">
        <f>+E11+E24</f>
        <v>0</v>
      </c>
      <c r="F10" s="264" t="e">
        <f>(E10-D10)/D10</f>
        <v>#DIV/0!</v>
      </c>
      <c r="G10" s="262">
        <f>+G11+G24</f>
        <v>0</v>
      </c>
      <c r="H10" s="263">
        <f>+H11+H24</f>
        <v>0</v>
      </c>
      <c r="I10" s="265" t="e">
        <f>(H10-G10)/G10</f>
        <v>#DIV/0!</v>
      </c>
      <c r="J10" s="266" t="e">
        <f>H10/E10</f>
        <v>#DIV/0!</v>
      </c>
      <c r="K10" s="267"/>
      <c r="L10" s="268">
        <v>2</v>
      </c>
      <c r="M10" s="269" t="s">
        <v>5</v>
      </c>
      <c r="N10" s="212">
        <f>+N11+N20+N23</f>
        <v>0</v>
      </c>
      <c r="O10" s="134">
        <f>+O11+O20+O23</f>
        <v>0</v>
      </c>
      <c r="P10" s="270" t="e">
        <f t="shared" ref="P10:P26" si="0">(O10-N10)/N10</f>
        <v>#DIV/0!</v>
      </c>
      <c r="Q10" s="212">
        <f>+Q11+Q20+Q23</f>
        <v>0</v>
      </c>
      <c r="R10" s="134">
        <f>+R11+R20+R23</f>
        <v>0</v>
      </c>
      <c r="S10" s="271" t="e">
        <f t="shared" ref="S10:S26" si="1">(R10-Q10)/Q10</f>
        <v>#DIV/0!</v>
      </c>
      <c r="T10" s="266" t="e">
        <f t="shared" ref="T10:T26" si="2">R10/O10</f>
        <v>#DIV/0!</v>
      </c>
    </row>
    <row r="11" spans="2:21" ht="15.75" x14ac:dyDescent="0.25">
      <c r="B11" s="138">
        <v>1.1000000000000001</v>
      </c>
      <c r="C11" s="139" t="s">
        <v>38</v>
      </c>
      <c r="D11" s="272">
        <f>+D12+D23</f>
        <v>0</v>
      </c>
      <c r="E11" s="142">
        <f>+E12+E23</f>
        <v>0</v>
      </c>
      <c r="F11" s="279" t="e">
        <f t="shared" ref="F11:F31" si="3">(E11-D11)/D11</f>
        <v>#DIV/0!</v>
      </c>
      <c r="G11" s="272">
        <f>+G12+G23</f>
        <v>0</v>
      </c>
      <c r="H11" s="142">
        <f>+H12+H23</f>
        <v>0</v>
      </c>
      <c r="I11" s="280" t="e">
        <f t="shared" ref="I11:I31" si="4">(H11-G11)/G11</f>
        <v>#DIV/0!</v>
      </c>
      <c r="J11" s="278" t="e">
        <f t="shared" ref="J11:J31" si="5">H11/E11</f>
        <v>#DIV/0!</v>
      </c>
      <c r="K11" s="143"/>
      <c r="L11" s="144">
        <v>2.1</v>
      </c>
      <c r="M11" s="145" t="s">
        <v>46</v>
      </c>
      <c r="N11" s="146">
        <f>N12+N13+N14+N18+N19</f>
        <v>0</v>
      </c>
      <c r="O11" s="147">
        <f>O12+O13+O14+O18+O19</f>
        <v>0</v>
      </c>
      <c r="P11" s="276" t="e">
        <f t="shared" si="0"/>
        <v>#DIV/0!</v>
      </c>
      <c r="Q11" s="146">
        <f>Q12+Q13+Q14+Q18+Q19</f>
        <v>0</v>
      </c>
      <c r="R11" s="147">
        <f>R12+R13+R14+R18+R19</f>
        <v>0</v>
      </c>
      <c r="S11" s="277" t="e">
        <f t="shared" si="1"/>
        <v>#DIV/0!</v>
      </c>
      <c r="T11" s="278" t="e">
        <f t="shared" si="2"/>
        <v>#DIV/0!</v>
      </c>
    </row>
    <row r="12" spans="2:21" ht="15.75" x14ac:dyDescent="0.25">
      <c r="B12" s="138" t="s">
        <v>30</v>
      </c>
      <c r="C12" s="139" t="s">
        <v>195</v>
      </c>
      <c r="D12" s="272">
        <f>+D13+D18</f>
        <v>0</v>
      </c>
      <c r="E12" s="142">
        <f>+E13+E18</f>
        <v>0</v>
      </c>
      <c r="F12" s="279" t="e">
        <f t="shared" si="3"/>
        <v>#DIV/0!</v>
      </c>
      <c r="G12" s="272">
        <f>+G13+G18</f>
        <v>0</v>
      </c>
      <c r="H12" s="142">
        <f>+H13+H18</f>
        <v>0</v>
      </c>
      <c r="I12" s="280" t="e">
        <f t="shared" si="4"/>
        <v>#DIV/0!</v>
      </c>
      <c r="J12" s="278" t="e">
        <f t="shared" si="5"/>
        <v>#DIV/0!</v>
      </c>
      <c r="K12" s="149"/>
      <c r="L12" s="150" t="s">
        <v>6</v>
      </c>
      <c r="M12" s="151" t="s">
        <v>36</v>
      </c>
      <c r="N12" s="152"/>
      <c r="O12" s="164"/>
      <c r="P12" s="281" t="e">
        <f t="shared" si="0"/>
        <v>#DIV/0!</v>
      </c>
      <c r="Q12" s="152"/>
      <c r="R12" s="164"/>
      <c r="S12" s="282" t="e">
        <f t="shared" si="1"/>
        <v>#DIV/0!</v>
      </c>
      <c r="T12" s="275" t="e">
        <f t="shared" si="2"/>
        <v>#DIV/0!</v>
      </c>
    </row>
    <row r="13" spans="2:21" ht="15.75" x14ac:dyDescent="0.25">
      <c r="B13" s="138" t="s">
        <v>151</v>
      </c>
      <c r="C13" s="139" t="s">
        <v>196</v>
      </c>
      <c r="D13" s="283">
        <f>SUM(D14:D17)</f>
        <v>0</v>
      </c>
      <c r="E13" s="157">
        <f>SUM(E14:E17)</f>
        <v>0</v>
      </c>
      <c r="F13" s="279" t="e">
        <f t="shared" si="3"/>
        <v>#DIV/0!</v>
      </c>
      <c r="G13" s="283">
        <f>SUM(G14:G17)</f>
        <v>0</v>
      </c>
      <c r="H13" s="157">
        <f>SUM(H14:H17)</f>
        <v>0</v>
      </c>
      <c r="I13" s="280" t="e">
        <f t="shared" si="4"/>
        <v>#DIV/0!</v>
      </c>
      <c r="J13" s="278" t="e">
        <f t="shared" si="5"/>
        <v>#DIV/0!</v>
      </c>
      <c r="K13" s="158"/>
      <c r="L13" s="150" t="s">
        <v>8</v>
      </c>
      <c r="M13" s="151" t="s">
        <v>37</v>
      </c>
      <c r="N13" s="152"/>
      <c r="O13" s="164"/>
      <c r="P13" s="281" t="e">
        <f t="shared" si="0"/>
        <v>#DIV/0!</v>
      </c>
      <c r="Q13" s="152"/>
      <c r="R13" s="164"/>
      <c r="S13" s="282" t="e">
        <f t="shared" si="1"/>
        <v>#DIV/0!</v>
      </c>
      <c r="T13" s="275" t="e">
        <f t="shared" si="2"/>
        <v>#DIV/0!</v>
      </c>
    </row>
    <row r="14" spans="2:21" ht="15.75" x14ac:dyDescent="0.25">
      <c r="B14" s="159" t="s">
        <v>197</v>
      </c>
      <c r="C14" s="160" t="s">
        <v>91</v>
      </c>
      <c r="D14" s="286"/>
      <c r="E14" s="165"/>
      <c r="F14" s="273" t="e">
        <f t="shared" si="3"/>
        <v>#DIV/0!</v>
      </c>
      <c r="G14" s="286"/>
      <c r="H14" s="165"/>
      <c r="I14" s="274" t="e">
        <f t="shared" si="4"/>
        <v>#DIV/0!</v>
      </c>
      <c r="J14" s="275" t="e">
        <f t="shared" si="5"/>
        <v>#DIV/0!</v>
      </c>
      <c r="K14" s="158"/>
      <c r="L14" s="284" t="s">
        <v>10</v>
      </c>
      <c r="M14" s="285" t="s">
        <v>47</v>
      </c>
      <c r="N14" s="146">
        <f>SUM(N15:N17)</f>
        <v>0</v>
      </c>
      <c r="O14" s="147">
        <f>SUM(O15:O17)</f>
        <v>0</v>
      </c>
      <c r="P14" s="276" t="e">
        <f t="shared" si="0"/>
        <v>#DIV/0!</v>
      </c>
      <c r="Q14" s="146">
        <f>SUM(Q15:Q17)</f>
        <v>0</v>
      </c>
      <c r="R14" s="147">
        <f>SUM(R15:R17)</f>
        <v>0</v>
      </c>
      <c r="S14" s="277" t="e">
        <f t="shared" si="1"/>
        <v>#DIV/0!</v>
      </c>
      <c r="T14" s="278" t="e">
        <f t="shared" si="2"/>
        <v>#DIV/0!</v>
      </c>
    </row>
    <row r="15" spans="2:21" ht="15.75" x14ac:dyDescent="0.25">
      <c r="B15" s="159" t="s">
        <v>198</v>
      </c>
      <c r="C15" s="160" t="s">
        <v>92</v>
      </c>
      <c r="D15" s="286"/>
      <c r="E15" s="165"/>
      <c r="F15" s="273" t="e">
        <f t="shared" si="3"/>
        <v>#DIV/0!</v>
      </c>
      <c r="G15" s="286"/>
      <c r="H15" s="165"/>
      <c r="I15" s="274" t="e">
        <f t="shared" si="4"/>
        <v>#DIV/0!</v>
      </c>
      <c r="J15" s="275" t="e">
        <f t="shared" si="5"/>
        <v>#DIV/0!</v>
      </c>
      <c r="K15" s="158"/>
      <c r="L15" s="150" t="s">
        <v>142</v>
      </c>
      <c r="M15" s="163" t="s">
        <v>93</v>
      </c>
      <c r="N15" s="152"/>
      <c r="O15" s="164"/>
      <c r="P15" s="281" t="e">
        <f t="shared" si="0"/>
        <v>#DIV/0!</v>
      </c>
      <c r="Q15" s="152"/>
      <c r="R15" s="164"/>
      <c r="S15" s="282" t="e">
        <f t="shared" si="1"/>
        <v>#DIV/0!</v>
      </c>
      <c r="T15" s="275" t="e">
        <f t="shared" si="2"/>
        <v>#DIV/0!</v>
      </c>
    </row>
    <row r="16" spans="2:21" ht="15.75" x14ac:dyDescent="0.25">
      <c r="B16" s="159" t="s">
        <v>199</v>
      </c>
      <c r="C16" s="160" t="s">
        <v>94</v>
      </c>
      <c r="D16" s="286"/>
      <c r="E16" s="165"/>
      <c r="F16" s="273" t="e">
        <f t="shared" si="3"/>
        <v>#DIV/0!</v>
      </c>
      <c r="G16" s="286"/>
      <c r="H16" s="165"/>
      <c r="I16" s="274" t="e">
        <f t="shared" si="4"/>
        <v>#DIV/0!</v>
      </c>
      <c r="J16" s="275" t="e">
        <f t="shared" si="5"/>
        <v>#DIV/0!</v>
      </c>
      <c r="K16" s="158"/>
      <c r="L16" s="150" t="s">
        <v>135</v>
      </c>
      <c r="M16" s="163" t="s">
        <v>95</v>
      </c>
      <c r="N16" s="152"/>
      <c r="O16" s="164"/>
      <c r="P16" s="281" t="e">
        <f t="shared" si="0"/>
        <v>#DIV/0!</v>
      </c>
      <c r="Q16" s="152"/>
      <c r="R16" s="164"/>
      <c r="S16" s="282" t="e">
        <f t="shared" si="1"/>
        <v>#DIV/0!</v>
      </c>
      <c r="T16" s="275" t="e">
        <f t="shared" si="2"/>
        <v>#DIV/0!</v>
      </c>
    </row>
    <row r="17" spans="2:20" ht="15.75" x14ac:dyDescent="0.25">
      <c r="B17" s="159" t="s">
        <v>200</v>
      </c>
      <c r="C17" s="160" t="s">
        <v>201</v>
      </c>
      <c r="D17" s="286"/>
      <c r="E17" s="165"/>
      <c r="F17" s="273" t="e">
        <f t="shared" si="3"/>
        <v>#DIV/0!</v>
      </c>
      <c r="G17" s="286"/>
      <c r="H17" s="165"/>
      <c r="I17" s="274" t="e">
        <f t="shared" si="4"/>
        <v>#DIV/0!</v>
      </c>
      <c r="J17" s="275" t="e">
        <f t="shared" si="5"/>
        <v>#DIV/0!</v>
      </c>
      <c r="K17" s="158"/>
      <c r="L17" s="150" t="s">
        <v>136</v>
      </c>
      <c r="M17" s="163" t="s">
        <v>97</v>
      </c>
      <c r="N17" s="152"/>
      <c r="O17" s="164"/>
      <c r="P17" s="281" t="e">
        <f t="shared" si="0"/>
        <v>#DIV/0!</v>
      </c>
      <c r="Q17" s="152"/>
      <c r="R17" s="164"/>
      <c r="S17" s="282" t="e">
        <f t="shared" si="1"/>
        <v>#DIV/0!</v>
      </c>
      <c r="T17" s="275" t="e">
        <f t="shared" si="2"/>
        <v>#DIV/0!</v>
      </c>
    </row>
    <row r="18" spans="2:20" ht="15.75" x14ac:dyDescent="0.25">
      <c r="B18" s="287" t="s">
        <v>153</v>
      </c>
      <c r="C18" s="288" t="s">
        <v>98</v>
      </c>
      <c r="D18" s="289">
        <f>SUM(D19:D22)</f>
        <v>0</v>
      </c>
      <c r="E18" s="176">
        <f>SUM(E19:E22)</f>
        <v>0</v>
      </c>
      <c r="F18" s="279" t="e">
        <f t="shared" si="3"/>
        <v>#DIV/0!</v>
      </c>
      <c r="G18" s="289">
        <f>SUM(G19:G22)</f>
        <v>0</v>
      </c>
      <c r="H18" s="176">
        <f>SUM(H19:H22)</f>
        <v>0</v>
      </c>
      <c r="I18" s="280" t="e">
        <f t="shared" si="4"/>
        <v>#DIV/0!</v>
      </c>
      <c r="J18" s="278" t="e">
        <f t="shared" si="5"/>
        <v>#DIV/0!</v>
      </c>
      <c r="K18" s="158"/>
      <c r="L18" s="150" t="s">
        <v>76</v>
      </c>
      <c r="M18" s="163" t="s">
        <v>99</v>
      </c>
      <c r="N18" s="152"/>
      <c r="O18" s="164"/>
      <c r="P18" s="281" t="e">
        <f t="shared" si="0"/>
        <v>#DIV/0!</v>
      </c>
      <c r="Q18" s="152"/>
      <c r="R18" s="164"/>
      <c r="S18" s="282" t="e">
        <f t="shared" si="1"/>
        <v>#DIV/0!</v>
      </c>
      <c r="T18" s="275" t="e">
        <f t="shared" si="2"/>
        <v>#DIV/0!</v>
      </c>
    </row>
    <row r="19" spans="2:20" ht="15.75" x14ac:dyDescent="0.25">
      <c r="B19" s="159" t="s">
        <v>203</v>
      </c>
      <c r="C19" s="160" t="s">
        <v>100</v>
      </c>
      <c r="D19" s="286"/>
      <c r="E19" s="165"/>
      <c r="F19" s="273" t="e">
        <f t="shared" si="3"/>
        <v>#DIV/0!</v>
      </c>
      <c r="G19" s="286"/>
      <c r="H19" s="165"/>
      <c r="I19" s="274" t="e">
        <f t="shared" si="4"/>
        <v>#DIV/0!</v>
      </c>
      <c r="J19" s="275" t="e">
        <f t="shared" si="5"/>
        <v>#DIV/0!</v>
      </c>
      <c r="K19" s="158"/>
      <c r="L19" s="150" t="s">
        <v>137</v>
      </c>
      <c r="M19" s="163" t="s">
        <v>202</v>
      </c>
      <c r="N19" s="152"/>
      <c r="O19" s="164"/>
      <c r="P19" s="281" t="e">
        <f t="shared" si="0"/>
        <v>#DIV/0!</v>
      </c>
      <c r="Q19" s="152"/>
      <c r="R19" s="164"/>
      <c r="S19" s="282" t="e">
        <f t="shared" si="1"/>
        <v>#DIV/0!</v>
      </c>
      <c r="T19" s="275" t="e">
        <f t="shared" si="2"/>
        <v>#DIV/0!</v>
      </c>
    </row>
    <row r="20" spans="2:20" ht="15.75" x14ac:dyDescent="0.25">
      <c r="B20" s="159" t="s">
        <v>204</v>
      </c>
      <c r="C20" s="160" t="s">
        <v>102</v>
      </c>
      <c r="D20" s="286"/>
      <c r="E20" s="165"/>
      <c r="F20" s="273" t="e">
        <f t="shared" si="3"/>
        <v>#DIV/0!</v>
      </c>
      <c r="G20" s="286"/>
      <c r="H20" s="165"/>
      <c r="I20" s="274" t="e">
        <f t="shared" si="4"/>
        <v>#DIV/0!</v>
      </c>
      <c r="J20" s="275" t="e">
        <f t="shared" si="5"/>
        <v>#DIV/0!</v>
      </c>
      <c r="K20" s="158"/>
      <c r="L20" s="290">
        <v>2.2000000000000002</v>
      </c>
      <c r="M20" s="181" t="s">
        <v>51</v>
      </c>
      <c r="N20" s="146">
        <f>+N21+N22</f>
        <v>0</v>
      </c>
      <c r="O20" s="147">
        <f>+O21+O22</f>
        <v>0</v>
      </c>
      <c r="P20" s="276" t="e">
        <f t="shared" si="0"/>
        <v>#DIV/0!</v>
      </c>
      <c r="Q20" s="146">
        <f>+Q21+Q22</f>
        <v>0</v>
      </c>
      <c r="R20" s="147">
        <f>+R21+R22</f>
        <v>0</v>
      </c>
      <c r="S20" s="277" t="e">
        <f t="shared" si="1"/>
        <v>#DIV/0!</v>
      </c>
      <c r="T20" s="278" t="e">
        <f t="shared" si="2"/>
        <v>#DIV/0!</v>
      </c>
    </row>
    <row r="21" spans="2:20" ht="15.75" x14ac:dyDescent="0.25">
      <c r="B21" s="159" t="s">
        <v>205</v>
      </c>
      <c r="C21" s="160" t="s">
        <v>104</v>
      </c>
      <c r="D21" s="286"/>
      <c r="E21" s="165"/>
      <c r="F21" s="273" t="e">
        <f t="shared" si="3"/>
        <v>#DIV/0!</v>
      </c>
      <c r="G21" s="286"/>
      <c r="H21" s="165"/>
      <c r="I21" s="274" t="e">
        <f t="shared" si="4"/>
        <v>#DIV/0!</v>
      </c>
      <c r="J21" s="275" t="e">
        <f t="shared" si="5"/>
        <v>#DIV/0!</v>
      </c>
      <c r="K21" s="158"/>
      <c r="L21" s="185" t="s">
        <v>12</v>
      </c>
      <c r="M21" s="186" t="s">
        <v>112</v>
      </c>
      <c r="N21" s="291"/>
      <c r="O21" s="292"/>
      <c r="P21" s="281" t="e">
        <f t="shared" si="0"/>
        <v>#DIV/0!</v>
      </c>
      <c r="Q21" s="291"/>
      <c r="R21" s="292"/>
      <c r="S21" s="282" t="e">
        <f t="shared" si="1"/>
        <v>#DIV/0!</v>
      </c>
      <c r="T21" s="275" t="e">
        <f t="shared" si="2"/>
        <v>#DIV/0!</v>
      </c>
    </row>
    <row r="22" spans="2:20" ht="15.75" x14ac:dyDescent="0.25">
      <c r="B22" s="159" t="s">
        <v>206</v>
      </c>
      <c r="C22" s="160" t="s">
        <v>106</v>
      </c>
      <c r="D22" s="286"/>
      <c r="E22" s="165"/>
      <c r="F22" s="273" t="e">
        <f t="shared" si="3"/>
        <v>#DIV/0!</v>
      </c>
      <c r="G22" s="286"/>
      <c r="H22" s="165"/>
      <c r="I22" s="274" t="e">
        <f t="shared" si="4"/>
        <v>#DIV/0!</v>
      </c>
      <c r="J22" s="275" t="e">
        <f t="shared" si="5"/>
        <v>#DIV/0!</v>
      </c>
      <c r="K22" s="158"/>
      <c r="L22" s="188" t="s">
        <v>13</v>
      </c>
      <c r="M22" s="189" t="s">
        <v>113</v>
      </c>
      <c r="N22" s="152"/>
      <c r="O22" s="164"/>
      <c r="P22" s="281" t="e">
        <f t="shared" si="0"/>
        <v>#DIV/0!</v>
      </c>
      <c r="Q22" s="152"/>
      <c r="R22" s="164"/>
      <c r="S22" s="282" t="e">
        <f t="shared" si="1"/>
        <v>#DIV/0!</v>
      </c>
      <c r="T22" s="275" t="e">
        <f t="shared" si="2"/>
        <v>#DIV/0!</v>
      </c>
    </row>
    <row r="23" spans="2:20" ht="15.75" x14ac:dyDescent="0.25">
      <c r="B23" s="287" t="s">
        <v>31</v>
      </c>
      <c r="C23" s="288" t="s">
        <v>108</v>
      </c>
      <c r="D23" s="289"/>
      <c r="E23" s="176"/>
      <c r="F23" s="279" t="e">
        <f t="shared" si="3"/>
        <v>#DIV/0!</v>
      </c>
      <c r="G23" s="289"/>
      <c r="H23" s="176"/>
      <c r="I23" s="280" t="e">
        <f t="shared" si="4"/>
        <v>#DIV/0!</v>
      </c>
      <c r="J23" s="278" t="e">
        <f t="shared" si="5"/>
        <v>#DIV/0!</v>
      </c>
      <c r="K23" s="158"/>
      <c r="L23" s="144">
        <v>2.2999999999999998</v>
      </c>
      <c r="M23" s="145" t="s">
        <v>54</v>
      </c>
      <c r="N23" s="146">
        <f>SUM(N24:N26)</f>
        <v>0</v>
      </c>
      <c r="O23" s="147">
        <f>SUM(O24:O26)</f>
        <v>0</v>
      </c>
      <c r="P23" s="276" t="e">
        <f t="shared" si="0"/>
        <v>#DIV/0!</v>
      </c>
      <c r="Q23" s="146">
        <f>SUM(Q24:Q26)</f>
        <v>0</v>
      </c>
      <c r="R23" s="147">
        <f>SUM(R24:R26)</f>
        <v>0</v>
      </c>
      <c r="S23" s="277" t="e">
        <f t="shared" si="1"/>
        <v>#DIV/0!</v>
      </c>
      <c r="T23" s="278" t="e">
        <f t="shared" si="2"/>
        <v>#DIV/0!</v>
      </c>
    </row>
    <row r="24" spans="2:20" ht="15.75" x14ac:dyDescent="0.25">
      <c r="B24" s="174">
        <v>1.2</v>
      </c>
      <c r="C24" s="175" t="s">
        <v>110</v>
      </c>
      <c r="D24" s="289">
        <f>+D25+D28+D31</f>
        <v>0</v>
      </c>
      <c r="E24" s="176">
        <f>+E25+E28+E31</f>
        <v>0</v>
      </c>
      <c r="F24" s="279" t="e">
        <f t="shared" si="3"/>
        <v>#DIV/0!</v>
      </c>
      <c r="G24" s="289">
        <f>+G25+G28+G31</f>
        <v>0</v>
      </c>
      <c r="H24" s="176">
        <f>+H25+H28+H31</f>
        <v>0</v>
      </c>
      <c r="I24" s="280" t="e">
        <f t="shared" si="4"/>
        <v>#DIV/0!</v>
      </c>
      <c r="J24" s="278" t="e">
        <f t="shared" si="5"/>
        <v>#DIV/0!</v>
      </c>
      <c r="K24" s="158"/>
      <c r="L24" s="150" t="s">
        <v>16</v>
      </c>
      <c r="M24" s="193" t="s">
        <v>117</v>
      </c>
      <c r="N24" s="152"/>
      <c r="O24" s="164"/>
      <c r="P24" s="281" t="e">
        <f t="shared" si="0"/>
        <v>#DIV/0!</v>
      </c>
      <c r="Q24" s="152"/>
      <c r="R24" s="164"/>
      <c r="S24" s="282" t="e">
        <f t="shared" si="1"/>
        <v>#DIV/0!</v>
      </c>
      <c r="T24" s="275" t="e">
        <f t="shared" si="2"/>
        <v>#DIV/0!</v>
      </c>
    </row>
    <row r="25" spans="2:20" ht="15.75" x14ac:dyDescent="0.25">
      <c r="B25" s="293" t="s">
        <v>7</v>
      </c>
      <c r="C25" s="294" t="s">
        <v>69</v>
      </c>
      <c r="D25" s="289">
        <f>D26+D27</f>
        <v>0</v>
      </c>
      <c r="E25" s="176">
        <f>E26+E27</f>
        <v>0</v>
      </c>
      <c r="F25" s="273" t="e">
        <f t="shared" si="3"/>
        <v>#DIV/0!</v>
      </c>
      <c r="G25" s="289">
        <f>G26+G27</f>
        <v>0</v>
      </c>
      <c r="H25" s="176">
        <f>H26+H27</f>
        <v>0</v>
      </c>
      <c r="I25" s="274" t="e">
        <f t="shared" si="4"/>
        <v>#DIV/0!</v>
      </c>
      <c r="J25" s="275" t="e">
        <f t="shared" si="5"/>
        <v>#DIV/0!</v>
      </c>
      <c r="K25" s="179"/>
      <c r="L25" s="150" t="s">
        <v>17</v>
      </c>
      <c r="M25" s="193" t="s">
        <v>120</v>
      </c>
      <c r="N25" s="152"/>
      <c r="O25" s="164"/>
      <c r="P25" s="281" t="e">
        <f t="shared" si="0"/>
        <v>#DIV/0!</v>
      </c>
      <c r="Q25" s="152"/>
      <c r="R25" s="164"/>
      <c r="S25" s="282" t="e">
        <f t="shared" si="1"/>
        <v>#DIV/0!</v>
      </c>
      <c r="T25" s="275" t="e">
        <f t="shared" si="2"/>
        <v>#DIV/0!</v>
      </c>
    </row>
    <row r="26" spans="2:20" ht="16.5" thickBot="1" x14ac:dyDescent="0.3">
      <c r="B26" s="302" t="s">
        <v>9</v>
      </c>
      <c r="C26" s="303" t="s">
        <v>70</v>
      </c>
      <c r="D26" s="286"/>
      <c r="E26" s="165"/>
      <c r="F26" s="273" t="e">
        <f t="shared" si="3"/>
        <v>#DIV/0!</v>
      </c>
      <c r="G26" s="286"/>
      <c r="H26" s="165"/>
      <c r="I26" s="274" t="e">
        <f t="shared" si="4"/>
        <v>#DIV/0!</v>
      </c>
      <c r="J26" s="275" t="e">
        <f t="shared" si="5"/>
        <v>#DIV/0!</v>
      </c>
      <c r="K26" s="158"/>
      <c r="L26" s="295" t="s">
        <v>58</v>
      </c>
      <c r="M26" s="296" t="s">
        <v>207</v>
      </c>
      <c r="N26" s="297"/>
      <c r="O26" s="298"/>
      <c r="P26" s="299" t="e">
        <f t="shared" si="0"/>
        <v>#DIV/0!</v>
      </c>
      <c r="Q26" s="297"/>
      <c r="R26" s="298"/>
      <c r="S26" s="300" t="e">
        <f t="shared" si="1"/>
        <v>#DIV/0!</v>
      </c>
      <c r="T26" s="301" t="e">
        <f t="shared" si="2"/>
        <v>#DIV/0!</v>
      </c>
    </row>
    <row r="27" spans="2:20" ht="15.75" x14ac:dyDescent="0.25">
      <c r="B27" s="302" t="s">
        <v>11</v>
      </c>
      <c r="C27" s="303" t="s">
        <v>71</v>
      </c>
      <c r="D27" s="286"/>
      <c r="E27" s="165"/>
      <c r="F27" s="273" t="e">
        <f t="shared" si="3"/>
        <v>#DIV/0!</v>
      </c>
      <c r="G27" s="286"/>
      <c r="H27" s="165"/>
      <c r="I27" s="274" t="e">
        <f t="shared" si="4"/>
        <v>#DIV/0!</v>
      </c>
      <c r="J27" s="275" t="e">
        <f t="shared" si="5"/>
        <v>#DIV/0!</v>
      </c>
      <c r="K27" s="158"/>
      <c r="N27" s="112" t="s">
        <v>33</v>
      </c>
      <c r="O27" s="112" t="s">
        <v>33</v>
      </c>
      <c r="Q27" s="112" t="s">
        <v>33</v>
      </c>
      <c r="R27" s="112" t="s">
        <v>33</v>
      </c>
    </row>
    <row r="28" spans="2:20" ht="15.75" x14ac:dyDescent="0.25">
      <c r="B28" s="138" t="s">
        <v>14</v>
      </c>
      <c r="C28" s="294" t="s">
        <v>45</v>
      </c>
      <c r="D28" s="289">
        <f>+D29+D30</f>
        <v>0</v>
      </c>
      <c r="E28" s="176">
        <f>+E29+E30</f>
        <v>0</v>
      </c>
      <c r="F28" s="279" t="e">
        <f t="shared" si="3"/>
        <v>#DIV/0!</v>
      </c>
      <c r="G28" s="289">
        <f>+G29+G30</f>
        <v>0</v>
      </c>
      <c r="H28" s="176">
        <f>+H29+H30</f>
        <v>0</v>
      </c>
      <c r="I28" s="280" t="e">
        <f t="shared" si="4"/>
        <v>#DIV/0!</v>
      </c>
      <c r="J28" s="278" t="e">
        <f t="shared" si="5"/>
        <v>#DIV/0!</v>
      </c>
      <c r="K28" s="179"/>
    </row>
    <row r="29" spans="2:20" ht="15.75" x14ac:dyDescent="0.25">
      <c r="B29" s="305" t="s">
        <v>15</v>
      </c>
      <c r="C29" s="303" t="s">
        <v>190</v>
      </c>
      <c r="D29" s="286"/>
      <c r="E29" s="165"/>
      <c r="F29" s="273" t="e">
        <f t="shared" si="3"/>
        <v>#DIV/0!</v>
      </c>
      <c r="G29" s="286"/>
      <c r="H29" s="165"/>
      <c r="I29" s="274" t="e">
        <f t="shared" si="4"/>
        <v>#DIV/0!</v>
      </c>
      <c r="J29" s="275" t="e">
        <f t="shared" si="5"/>
        <v>#DIV/0!</v>
      </c>
      <c r="K29" s="179"/>
    </row>
    <row r="30" spans="2:20" ht="15.75" x14ac:dyDescent="0.25">
      <c r="B30" s="306" t="s">
        <v>18</v>
      </c>
      <c r="C30" s="307" t="s">
        <v>191</v>
      </c>
      <c r="D30" s="308"/>
      <c r="E30" s="309"/>
      <c r="F30" s="273" t="e">
        <f t="shared" si="3"/>
        <v>#DIV/0!</v>
      </c>
      <c r="G30" s="308"/>
      <c r="H30" s="309"/>
      <c r="I30" s="274" t="e">
        <f t="shared" si="4"/>
        <v>#DIV/0!</v>
      </c>
      <c r="J30" s="275" t="e">
        <f t="shared" si="5"/>
        <v>#DIV/0!</v>
      </c>
      <c r="K30" s="158"/>
    </row>
    <row r="31" spans="2:20" ht="16.5" thickBot="1" x14ac:dyDescent="0.3">
      <c r="B31" s="310" t="s">
        <v>21</v>
      </c>
      <c r="C31" s="311" t="s">
        <v>119</v>
      </c>
      <c r="D31" s="312"/>
      <c r="E31" s="313"/>
      <c r="F31" s="314" t="e">
        <f t="shared" si="3"/>
        <v>#DIV/0!</v>
      </c>
      <c r="G31" s="312"/>
      <c r="H31" s="313"/>
      <c r="I31" s="315" t="e">
        <f t="shared" si="4"/>
        <v>#DIV/0!</v>
      </c>
      <c r="J31" s="316" t="e">
        <f t="shared" si="5"/>
        <v>#DIV/0!</v>
      </c>
      <c r="K31" s="158"/>
    </row>
    <row r="32" spans="2:20" ht="15.75" x14ac:dyDescent="0.25">
      <c r="B32" s="317"/>
      <c r="C32" s="318"/>
      <c r="D32" s="179"/>
      <c r="E32" s="179"/>
      <c r="F32" s="319"/>
      <c r="G32" s="179"/>
      <c r="H32" s="179"/>
      <c r="I32" s="320"/>
      <c r="J32" s="321"/>
      <c r="K32" s="158"/>
    </row>
  </sheetData>
  <mergeCells count="20">
    <mergeCell ref="B8:B9"/>
    <mergeCell ref="C8:C9"/>
    <mergeCell ref="D8:F8"/>
    <mergeCell ref="G8:J8"/>
    <mergeCell ref="L8:L9"/>
    <mergeCell ref="M8:M9"/>
    <mergeCell ref="C2:J2"/>
    <mergeCell ref="C3:J3"/>
    <mergeCell ref="C5:J5"/>
    <mergeCell ref="C6:J6"/>
    <mergeCell ref="C4:J4"/>
    <mergeCell ref="M2:T2"/>
    <mergeCell ref="M3:T3"/>
    <mergeCell ref="N8:P8"/>
    <mergeCell ref="Q8:T8"/>
    <mergeCell ref="I7:J7"/>
    <mergeCell ref="S7:T7"/>
    <mergeCell ref="M5:T5"/>
    <mergeCell ref="M6:T6"/>
    <mergeCell ref="M4:T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6"/>
  <sheetViews>
    <sheetView zoomScaleNormal="100" workbookViewId="0">
      <selection activeCell="E1" sqref="E1:H1"/>
    </sheetView>
  </sheetViews>
  <sheetFormatPr baseColWidth="10" defaultRowHeight="15" x14ac:dyDescent="0.25"/>
  <cols>
    <col min="1" max="1" width="4.140625" customWidth="1"/>
    <col min="2" max="2" width="16.42578125" customWidth="1"/>
    <col min="3" max="3" width="35.5703125" customWidth="1"/>
    <col min="4" max="4" width="22.7109375" customWidth="1"/>
    <col min="5" max="5" width="14.85546875" customWidth="1"/>
    <col min="6" max="6" width="11.7109375" style="108" customWidth="1"/>
    <col min="7" max="8" width="19.28515625" bestFit="1" customWidth="1"/>
    <col min="9" max="10" width="11.7109375" style="108" customWidth="1"/>
    <col min="11" max="11" width="11.42578125" customWidth="1"/>
    <col min="12" max="12" width="12" customWidth="1"/>
    <col min="13" max="13" width="41.7109375" customWidth="1"/>
    <col min="14" max="14" width="16" style="109" customWidth="1"/>
    <col min="15" max="15" width="15.85546875" style="109" customWidth="1"/>
    <col min="16" max="16" width="11.7109375" style="110" customWidth="1"/>
    <col min="17" max="17" width="17.140625" style="109" customWidth="1"/>
    <col min="18" max="18" width="15.140625" style="109" customWidth="1"/>
    <col min="19" max="20" width="11.7109375" style="111" customWidth="1"/>
    <col min="21" max="22" width="13" style="112" bestFit="1" customWidth="1"/>
  </cols>
  <sheetData>
    <row r="1" spans="2:22" x14ac:dyDescent="0.25">
      <c r="E1" s="615" t="s">
        <v>321</v>
      </c>
      <c r="F1" s="615"/>
      <c r="G1" s="615"/>
      <c r="H1" s="615"/>
      <c r="K1" s="109"/>
    </row>
    <row r="2" spans="2:22" ht="15.75" x14ac:dyDescent="0.25">
      <c r="D2" s="545" t="s">
        <v>56</v>
      </c>
      <c r="E2" s="545"/>
      <c r="F2" s="545"/>
      <c r="G2" s="545"/>
      <c r="H2" s="545"/>
      <c r="I2" s="545"/>
      <c r="J2" s="545"/>
      <c r="K2" s="113"/>
      <c r="L2" s="114"/>
      <c r="N2" s="594" t="s">
        <v>34</v>
      </c>
      <c r="O2" s="594"/>
      <c r="P2" s="594"/>
      <c r="Q2" s="594"/>
      <c r="R2" s="594"/>
      <c r="S2" s="594"/>
      <c r="T2" s="594"/>
    </row>
    <row r="3" spans="2:22" x14ac:dyDescent="0.25">
      <c r="D3" s="586" t="s">
        <v>82</v>
      </c>
      <c r="E3" s="586"/>
      <c r="F3" s="586"/>
      <c r="G3" s="586"/>
      <c r="H3" s="586"/>
      <c r="I3" s="586"/>
      <c r="J3" s="586"/>
      <c r="K3" s="113"/>
      <c r="L3" s="115"/>
      <c r="N3" s="595" t="s">
        <v>82</v>
      </c>
      <c r="O3" s="595"/>
      <c r="P3" s="595"/>
      <c r="Q3" s="595"/>
      <c r="R3" s="595"/>
      <c r="S3" s="595"/>
      <c r="T3" s="595"/>
    </row>
    <row r="4" spans="2:22" x14ac:dyDescent="0.25">
      <c r="D4" s="588" t="s">
        <v>83</v>
      </c>
      <c r="E4" s="588"/>
      <c r="F4" s="588"/>
      <c r="G4" s="588"/>
      <c r="H4" s="588"/>
      <c r="I4" s="588"/>
      <c r="J4" s="588"/>
      <c r="K4" s="116"/>
      <c r="L4" s="117"/>
      <c r="N4" s="596" t="s">
        <v>84</v>
      </c>
      <c r="O4" s="596"/>
      <c r="P4" s="596"/>
      <c r="Q4" s="596"/>
      <c r="R4" s="596"/>
      <c r="S4" s="596"/>
      <c r="T4" s="596"/>
    </row>
    <row r="5" spans="2:22" x14ac:dyDescent="0.25">
      <c r="D5" s="586" t="s">
        <v>318</v>
      </c>
      <c r="E5" s="586"/>
      <c r="F5" s="586"/>
      <c r="G5" s="586"/>
      <c r="H5" s="586"/>
      <c r="I5" s="586"/>
      <c r="J5" s="586"/>
      <c r="K5" s="113"/>
      <c r="L5" s="114"/>
      <c r="N5" s="595" t="s">
        <v>122</v>
      </c>
      <c r="O5" s="595"/>
      <c r="P5" s="595"/>
      <c r="Q5" s="595"/>
      <c r="R5" s="595"/>
      <c r="S5" s="595"/>
      <c r="T5" s="595"/>
    </row>
    <row r="6" spans="2:22" x14ac:dyDescent="0.25">
      <c r="D6" s="597" t="s">
        <v>311</v>
      </c>
      <c r="E6" s="587"/>
      <c r="F6" s="587"/>
      <c r="G6" s="587"/>
      <c r="H6" s="587"/>
      <c r="I6" s="587"/>
      <c r="J6" s="587"/>
      <c r="K6" s="118"/>
      <c r="L6" s="114"/>
      <c r="N6" s="597" t="s">
        <v>312</v>
      </c>
      <c r="O6" s="587"/>
      <c r="P6" s="587"/>
      <c r="Q6" s="587"/>
      <c r="R6" s="587"/>
      <c r="S6" s="587"/>
      <c r="T6" s="587"/>
    </row>
    <row r="7" spans="2:22" ht="15.75" thickBot="1" x14ac:dyDescent="0.3">
      <c r="C7" s="119"/>
      <c r="D7" s="120"/>
      <c r="E7" s="120"/>
      <c r="F7" s="121"/>
      <c r="G7" s="119"/>
      <c r="H7" s="120"/>
      <c r="I7" s="592" t="s">
        <v>85</v>
      </c>
      <c r="J7" s="592"/>
      <c r="K7" s="119"/>
      <c r="L7" s="119"/>
      <c r="M7" s="119"/>
      <c r="N7" s="122"/>
      <c r="O7" s="122"/>
      <c r="P7" s="123"/>
      <c r="Q7" s="122"/>
      <c r="R7" s="122"/>
      <c r="S7" s="598" t="s">
        <v>74</v>
      </c>
      <c r="T7" s="599"/>
    </row>
    <row r="8" spans="2:22" ht="15.75" thickBot="1" x14ac:dyDescent="0.3">
      <c r="B8" s="584" t="s">
        <v>141</v>
      </c>
      <c r="C8" s="584" t="s">
        <v>0</v>
      </c>
      <c r="D8" s="414" t="s">
        <v>1</v>
      </c>
      <c r="E8" s="415"/>
      <c r="F8" s="416"/>
      <c r="G8" s="589" t="s">
        <v>3</v>
      </c>
      <c r="H8" s="590"/>
      <c r="I8" s="590"/>
      <c r="J8" s="591"/>
      <c r="K8" s="109"/>
      <c r="L8" s="584" t="s">
        <v>141</v>
      </c>
      <c r="M8" s="584" t="s">
        <v>0</v>
      </c>
      <c r="N8" s="589" t="s">
        <v>1</v>
      </c>
      <c r="O8" s="590"/>
      <c r="P8" s="591"/>
      <c r="Q8" s="589" t="s">
        <v>2</v>
      </c>
      <c r="R8" s="590"/>
      <c r="S8" s="590"/>
      <c r="T8" s="591"/>
    </row>
    <row r="9" spans="2:22" ht="16.5" thickBot="1" x14ac:dyDescent="0.3">
      <c r="B9" s="585"/>
      <c r="C9" s="593"/>
      <c r="D9" s="417">
        <v>2019</v>
      </c>
      <c r="E9" s="418">
        <v>2020</v>
      </c>
      <c r="F9" s="417" t="s">
        <v>86</v>
      </c>
      <c r="G9" s="418">
        <v>2019</v>
      </c>
      <c r="H9" s="417">
        <v>2020</v>
      </c>
      <c r="I9" s="418" t="s">
        <v>86</v>
      </c>
      <c r="J9" s="417" t="s">
        <v>80</v>
      </c>
      <c r="K9" s="124"/>
      <c r="L9" s="585"/>
      <c r="M9" s="585"/>
      <c r="N9" s="417">
        <v>2019</v>
      </c>
      <c r="O9" s="418">
        <v>2020</v>
      </c>
      <c r="P9" s="417" t="s">
        <v>86</v>
      </c>
      <c r="Q9" s="418">
        <v>2019</v>
      </c>
      <c r="R9" s="417">
        <v>2020</v>
      </c>
      <c r="S9" s="419" t="s">
        <v>86</v>
      </c>
      <c r="T9" s="420" t="s">
        <v>80</v>
      </c>
    </row>
    <row r="10" spans="2:22" s="125" customFormat="1" ht="15.75" x14ac:dyDescent="0.25">
      <c r="B10" s="126">
        <v>1</v>
      </c>
      <c r="C10" s="127" t="s">
        <v>87</v>
      </c>
      <c r="D10" s="128">
        <f>+D11+D12+D24</f>
        <v>0</v>
      </c>
      <c r="E10" s="226">
        <f>+E11+E12+E24</f>
        <v>0</v>
      </c>
      <c r="F10" s="233" t="e">
        <f>(E10-D10)/D10</f>
        <v>#DIV/0!</v>
      </c>
      <c r="G10" s="226">
        <f>+G11+G12+G24</f>
        <v>0</v>
      </c>
      <c r="H10" s="130">
        <f>+H11+H12+H24</f>
        <v>0</v>
      </c>
      <c r="I10" s="129" t="e">
        <f t="shared" ref="I10:I17" si="0">(H10-G10)/G10</f>
        <v>#DIV/0!</v>
      </c>
      <c r="J10" s="238" t="e">
        <f>H10/E10</f>
        <v>#DIV/0!</v>
      </c>
      <c r="K10" s="131"/>
      <c r="L10" s="132">
        <v>2</v>
      </c>
      <c r="M10" s="133" t="s">
        <v>5</v>
      </c>
      <c r="N10" s="212">
        <f>+N11+N20+N25+N28+N31</f>
        <v>0</v>
      </c>
      <c r="O10" s="210">
        <f>+O11+O20+O25+O28+O31</f>
        <v>0</v>
      </c>
      <c r="P10" s="218" t="e">
        <f t="shared" ref="P10:P19" si="1">(O10-N10)/N10</f>
        <v>#DIV/0!</v>
      </c>
      <c r="Q10" s="210">
        <f>+Q11+Q20+Q25+Q28+Q31</f>
        <v>0</v>
      </c>
      <c r="R10" s="212">
        <f>+R11+R20+R25+R28</f>
        <v>0</v>
      </c>
      <c r="S10" s="135" t="e">
        <f t="shared" ref="S10:S19" si="2">(R10-Q10)/Q10</f>
        <v>#DIV/0!</v>
      </c>
      <c r="T10" s="136" t="e">
        <f t="shared" ref="T10:T19" si="3">R10/O10</f>
        <v>#DIV/0!</v>
      </c>
      <c r="U10" s="137"/>
      <c r="V10" s="137"/>
    </row>
    <row r="11" spans="2:22" ht="15.75" x14ac:dyDescent="0.25">
      <c r="B11" s="138" t="s">
        <v>123</v>
      </c>
      <c r="C11" s="139" t="s">
        <v>88</v>
      </c>
      <c r="D11" s="225"/>
      <c r="E11" s="227"/>
      <c r="F11" s="219" t="e">
        <f>(E11-D11)/D11</f>
        <v>#DIV/0!</v>
      </c>
      <c r="G11" s="140"/>
      <c r="H11" s="142"/>
      <c r="I11" s="141" t="e">
        <f t="shared" si="0"/>
        <v>#DIV/0!</v>
      </c>
      <c r="J11" s="239" t="e">
        <f>H11/E11</f>
        <v>#DIV/0!</v>
      </c>
      <c r="K11" s="143"/>
      <c r="L11" s="144" t="s">
        <v>133</v>
      </c>
      <c r="M11" s="145" t="s">
        <v>89</v>
      </c>
      <c r="N11" s="146">
        <f>+N12+N13+N14+N18+N19</f>
        <v>0</v>
      </c>
      <c r="O11" s="213">
        <f>+O12+O13+O14+O18+O19</f>
        <v>0</v>
      </c>
      <c r="P11" s="219" t="e">
        <f t="shared" si="1"/>
        <v>#DIV/0!</v>
      </c>
      <c r="Q11" s="213">
        <f>+Q12+Q13+Q14+Q18+Q19</f>
        <v>0</v>
      </c>
      <c r="R11" s="146">
        <f>+R12+R13+R14+R18+R19</f>
        <v>0</v>
      </c>
      <c r="S11" s="135" t="e">
        <f t="shared" si="2"/>
        <v>#DIV/0!</v>
      </c>
      <c r="T11" s="136" t="e">
        <f t="shared" si="3"/>
        <v>#DIV/0!</v>
      </c>
    </row>
    <row r="12" spans="2:22" ht="15.75" x14ac:dyDescent="0.25">
      <c r="B12" s="138" t="s">
        <v>124</v>
      </c>
      <c r="C12" s="139" t="s">
        <v>38</v>
      </c>
      <c r="D12" s="148">
        <f>+D13+D18+D23</f>
        <v>0</v>
      </c>
      <c r="E12" s="227">
        <f>+E13+E18+E23</f>
        <v>0</v>
      </c>
      <c r="F12" s="219" t="e">
        <f>(E12-D12)/D12</f>
        <v>#DIV/0!</v>
      </c>
      <c r="G12" s="227">
        <f>+G13+G18+G23</f>
        <v>0</v>
      </c>
      <c r="H12" s="142">
        <f>+H13+H18+H23</f>
        <v>0</v>
      </c>
      <c r="I12" s="141" t="e">
        <f t="shared" si="0"/>
        <v>#DIV/0!</v>
      </c>
      <c r="J12" s="239" t="e">
        <f>H12/E12</f>
        <v>#DIV/0!</v>
      </c>
      <c r="K12" s="149"/>
      <c r="L12" s="150" t="s">
        <v>6</v>
      </c>
      <c r="M12" s="151" t="s">
        <v>36</v>
      </c>
      <c r="N12" s="152"/>
      <c r="O12" s="214"/>
      <c r="P12" s="220" t="e">
        <f t="shared" si="1"/>
        <v>#DIV/0!</v>
      </c>
      <c r="Q12" s="214"/>
      <c r="R12" s="152"/>
      <c r="S12" s="154" t="e">
        <f t="shared" si="2"/>
        <v>#DIV/0!</v>
      </c>
      <c r="T12" s="155" t="e">
        <f t="shared" si="3"/>
        <v>#DIV/0!</v>
      </c>
    </row>
    <row r="13" spans="2:22" ht="15.75" x14ac:dyDescent="0.25">
      <c r="B13" s="138" t="s">
        <v>7</v>
      </c>
      <c r="C13" s="139" t="s">
        <v>90</v>
      </c>
      <c r="D13" s="156">
        <f>SUM(D14:D17)</f>
        <v>0</v>
      </c>
      <c r="E13" s="228">
        <f>SUM(E14:E17)</f>
        <v>0</v>
      </c>
      <c r="F13" s="219" t="e">
        <f>(E13-D13)/D13</f>
        <v>#DIV/0!</v>
      </c>
      <c r="G13" s="228">
        <f>SUM(G14:G17)</f>
        <v>0</v>
      </c>
      <c r="H13" s="157">
        <f>SUM(H14:H17)</f>
        <v>0</v>
      </c>
      <c r="I13" s="141" t="e">
        <f t="shared" si="0"/>
        <v>#DIV/0!</v>
      </c>
      <c r="J13" s="239" t="e">
        <f>H13/E13</f>
        <v>#DIV/0!</v>
      </c>
      <c r="K13" s="158"/>
      <c r="L13" s="150" t="s">
        <v>8</v>
      </c>
      <c r="M13" s="151" t="s">
        <v>37</v>
      </c>
      <c r="N13" s="152"/>
      <c r="O13" s="214"/>
      <c r="P13" s="220" t="e">
        <f t="shared" si="1"/>
        <v>#DIV/0!</v>
      </c>
      <c r="Q13" s="214"/>
      <c r="R13" s="152"/>
      <c r="S13" s="154" t="e">
        <f t="shared" si="2"/>
        <v>#DIV/0!</v>
      </c>
      <c r="T13" s="155" t="e">
        <f t="shared" si="3"/>
        <v>#DIV/0!</v>
      </c>
    </row>
    <row r="14" spans="2:22" ht="15.75" x14ac:dyDescent="0.25">
      <c r="B14" s="159" t="s">
        <v>9</v>
      </c>
      <c r="C14" s="160" t="s">
        <v>91</v>
      </c>
      <c r="D14" s="161"/>
      <c r="E14" s="229"/>
      <c r="F14" s="220" t="e">
        <f>(E14-D14)/D14</f>
        <v>#DIV/0!</v>
      </c>
      <c r="G14" s="235"/>
      <c r="H14" s="162"/>
      <c r="I14" s="153" t="e">
        <f t="shared" si="0"/>
        <v>#DIV/0!</v>
      </c>
      <c r="J14" s="240" t="e">
        <f>H14/E14</f>
        <v>#DIV/0!</v>
      </c>
      <c r="K14" s="158"/>
      <c r="L14" s="150" t="s">
        <v>10</v>
      </c>
      <c r="M14" s="151" t="s">
        <v>47</v>
      </c>
      <c r="N14" s="146">
        <f>SUM(N15:N17)</f>
        <v>0</v>
      </c>
      <c r="O14" s="213">
        <f>SUM(O15:O17)</f>
        <v>0</v>
      </c>
      <c r="P14" s="220" t="e">
        <f t="shared" si="1"/>
        <v>#DIV/0!</v>
      </c>
      <c r="Q14" s="213">
        <f>SUM(Q15:Q17)</f>
        <v>0</v>
      </c>
      <c r="R14" s="146">
        <f>SUM(R15:R17)</f>
        <v>0</v>
      </c>
      <c r="S14" s="154" t="e">
        <f t="shared" si="2"/>
        <v>#DIV/0!</v>
      </c>
      <c r="T14" s="155" t="e">
        <f t="shared" si="3"/>
        <v>#DIV/0!</v>
      </c>
    </row>
    <row r="15" spans="2:22" ht="15.75" x14ac:dyDescent="0.25">
      <c r="B15" s="159" t="s">
        <v>11</v>
      </c>
      <c r="C15" s="160" t="s">
        <v>92</v>
      </c>
      <c r="D15" s="225"/>
      <c r="E15" s="229"/>
      <c r="F15" s="220" t="e">
        <f>(G15-D15)/D15</f>
        <v>#DIV/0!</v>
      </c>
      <c r="G15" s="140"/>
      <c r="H15" s="225"/>
      <c r="I15" s="153" t="e">
        <f t="shared" si="0"/>
        <v>#DIV/0!</v>
      </c>
      <c r="J15" s="240" t="e">
        <f>H15/G15</f>
        <v>#DIV/0!</v>
      </c>
      <c r="K15" s="158"/>
      <c r="L15" s="150" t="s">
        <v>134</v>
      </c>
      <c r="M15" s="163" t="s">
        <v>93</v>
      </c>
      <c r="N15" s="152"/>
      <c r="O15" s="214"/>
      <c r="P15" s="220" t="e">
        <f t="shared" si="1"/>
        <v>#DIV/0!</v>
      </c>
      <c r="Q15" s="214"/>
      <c r="R15" s="152"/>
      <c r="S15" s="154" t="e">
        <f t="shared" si="2"/>
        <v>#DIV/0!</v>
      </c>
      <c r="T15" s="155" t="e">
        <f t="shared" si="3"/>
        <v>#DIV/0!</v>
      </c>
    </row>
    <row r="16" spans="2:22" ht="15.75" x14ac:dyDescent="0.25">
      <c r="B16" s="159" t="s">
        <v>125</v>
      </c>
      <c r="C16" s="160" t="s">
        <v>94</v>
      </c>
      <c r="D16" s="165"/>
      <c r="E16" s="229"/>
      <c r="F16" s="220" t="e">
        <f t="shared" ref="F16:F22" si="4">(E16-D16)/D16</f>
        <v>#DIV/0!</v>
      </c>
      <c r="G16" s="229"/>
      <c r="H16" s="165"/>
      <c r="I16" s="153" t="e">
        <f t="shared" si="0"/>
        <v>#DIV/0!</v>
      </c>
      <c r="J16" s="240" t="e">
        <f t="shared" ref="J16:J17" si="5">H16/E16</f>
        <v>#DIV/0!</v>
      </c>
      <c r="K16" s="158"/>
      <c r="L16" s="150" t="s">
        <v>135</v>
      </c>
      <c r="M16" s="163" t="s">
        <v>95</v>
      </c>
      <c r="N16" s="152"/>
      <c r="O16" s="214"/>
      <c r="P16" s="220" t="e">
        <f t="shared" si="1"/>
        <v>#DIV/0!</v>
      </c>
      <c r="Q16" s="214"/>
      <c r="R16" s="152"/>
      <c r="S16" s="154" t="e">
        <f t="shared" si="2"/>
        <v>#DIV/0!</v>
      </c>
      <c r="T16" s="155" t="e">
        <f t="shared" si="3"/>
        <v>#DIV/0!</v>
      </c>
    </row>
    <row r="17" spans="1:20" customFormat="1" ht="15.75" x14ac:dyDescent="0.25">
      <c r="B17" s="159" t="s">
        <v>126</v>
      </c>
      <c r="C17" s="160" t="s">
        <v>96</v>
      </c>
      <c r="D17" s="165"/>
      <c r="E17" s="229"/>
      <c r="F17" s="220" t="e">
        <f t="shared" si="4"/>
        <v>#DIV/0!</v>
      </c>
      <c r="G17" s="229"/>
      <c r="H17" s="165"/>
      <c r="I17" s="153" t="e">
        <f t="shared" si="0"/>
        <v>#DIV/0!</v>
      </c>
      <c r="J17" s="240" t="e">
        <f t="shared" si="5"/>
        <v>#DIV/0!</v>
      </c>
      <c r="K17" s="158"/>
      <c r="L17" s="150" t="s">
        <v>136</v>
      </c>
      <c r="M17" s="163" t="s">
        <v>97</v>
      </c>
      <c r="N17" s="152"/>
      <c r="O17" s="214"/>
      <c r="P17" s="220" t="e">
        <f t="shared" si="1"/>
        <v>#DIV/0!</v>
      </c>
      <c r="Q17" s="214"/>
      <c r="R17" s="152"/>
      <c r="S17" s="154" t="e">
        <f t="shared" si="2"/>
        <v>#DIV/0!</v>
      </c>
      <c r="T17" s="155" t="e">
        <f t="shared" si="3"/>
        <v>#DIV/0!</v>
      </c>
    </row>
    <row r="18" spans="1:20" customFormat="1" ht="15.75" x14ac:dyDescent="0.25">
      <c r="B18" s="166" t="s">
        <v>14</v>
      </c>
      <c r="C18" s="167" t="s">
        <v>98</v>
      </c>
      <c r="D18" s="168">
        <f>SUM(D19:D22)</f>
        <v>0</v>
      </c>
      <c r="E18" s="230">
        <f>SUM(E19:E22)</f>
        <v>0</v>
      </c>
      <c r="F18" s="234" t="e">
        <f>(E18-D18)/D18</f>
        <v>#DIV/0!</v>
      </c>
      <c r="G18" s="230">
        <f>SUM(G19:G22)</f>
        <v>0</v>
      </c>
      <c r="H18" s="168">
        <f>SUM(H19:H22)</f>
        <v>0</v>
      </c>
      <c r="I18" s="169" t="e">
        <f>(H18-G18)/G18</f>
        <v>#DIV/0!</v>
      </c>
      <c r="J18" s="241" t="e">
        <f>H18/E18</f>
        <v>#DIV/0!</v>
      </c>
      <c r="K18" s="158"/>
      <c r="L18" s="150" t="s">
        <v>76</v>
      </c>
      <c r="M18" s="163" t="s">
        <v>99</v>
      </c>
      <c r="N18" s="152"/>
      <c r="O18" s="214"/>
      <c r="P18" s="220" t="e">
        <f t="shared" si="1"/>
        <v>#DIV/0!</v>
      </c>
      <c r="Q18" s="214"/>
      <c r="R18" s="152"/>
      <c r="S18" s="154" t="e">
        <f t="shared" si="2"/>
        <v>#DIV/0!</v>
      </c>
      <c r="T18" s="155" t="e">
        <f t="shared" si="3"/>
        <v>#DIV/0!</v>
      </c>
    </row>
    <row r="19" spans="1:20" customFormat="1" ht="31.5" x14ac:dyDescent="0.25">
      <c r="B19" s="159" t="s">
        <v>15</v>
      </c>
      <c r="C19" s="160" t="s">
        <v>100</v>
      </c>
      <c r="D19" s="165"/>
      <c r="E19" s="229"/>
      <c r="F19" s="220" t="e">
        <f t="shared" si="4"/>
        <v>#DIV/0!</v>
      </c>
      <c r="G19" s="229"/>
      <c r="H19" s="165"/>
      <c r="I19" s="153" t="e">
        <f t="shared" ref="I19:I21" si="6">(H19-G19)/G19</f>
        <v>#DIV/0!</v>
      </c>
      <c r="J19" s="240" t="e">
        <f t="shared" ref="J19:J21" si="7">H19/E19</f>
        <v>#DIV/0!</v>
      </c>
      <c r="K19" s="170"/>
      <c r="L19" s="171" t="s">
        <v>137</v>
      </c>
      <c r="M19" s="172" t="s">
        <v>101</v>
      </c>
      <c r="N19" s="173"/>
      <c r="O19" s="215"/>
      <c r="P19" s="220" t="e">
        <f t="shared" si="1"/>
        <v>#DIV/0!</v>
      </c>
      <c r="Q19" s="215"/>
      <c r="R19" s="173"/>
      <c r="S19" s="154" t="e">
        <f t="shared" si="2"/>
        <v>#DIV/0!</v>
      </c>
      <c r="T19" s="155" t="e">
        <f t="shared" si="3"/>
        <v>#DIV/0!</v>
      </c>
    </row>
    <row r="20" spans="1:20" customFormat="1" ht="15.75" x14ac:dyDescent="0.25">
      <c r="B20" s="159" t="s">
        <v>18</v>
      </c>
      <c r="C20" s="160" t="s">
        <v>102</v>
      </c>
      <c r="D20" s="165"/>
      <c r="E20" s="229"/>
      <c r="F20" s="220" t="e">
        <f t="shared" si="4"/>
        <v>#DIV/0!</v>
      </c>
      <c r="G20" s="229"/>
      <c r="H20" s="165"/>
      <c r="I20" s="153" t="e">
        <f t="shared" si="6"/>
        <v>#DIV/0!</v>
      </c>
      <c r="J20" s="240" t="e">
        <f t="shared" si="7"/>
        <v>#DIV/0!</v>
      </c>
      <c r="K20" s="158"/>
      <c r="L20" s="144" t="s">
        <v>75</v>
      </c>
      <c r="M20" s="145" t="s">
        <v>103</v>
      </c>
      <c r="N20" s="146">
        <f>SUM(N21:N24)</f>
        <v>0</v>
      </c>
      <c r="O20" s="213">
        <f>SUM(O21:O24)</f>
        <v>0</v>
      </c>
      <c r="P20" s="220" t="e">
        <f>(O20-N20)/N20</f>
        <v>#DIV/0!</v>
      </c>
      <c r="Q20" s="213">
        <f>SUM(Q21:Q24)</f>
        <v>0</v>
      </c>
      <c r="R20" s="146">
        <f>SUM(R21:R24)</f>
        <v>0</v>
      </c>
      <c r="S20" s="135" t="e">
        <f>(R20-Q20)/Q20</f>
        <v>#DIV/0!</v>
      </c>
      <c r="T20" s="136" t="e">
        <f>R20/O20</f>
        <v>#DIV/0!</v>
      </c>
    </row>
    <row r="21" spans="1:20" customFormat="1" ht="15.75" x14ac:dyDescent="0.25">
      <c r="B21" s="159" t="s">
        <v>127</v>
      </c>
      <c r="C21" s="160" t="s">
        <v>104</v>
      </c>
      <c r="D21" s="165"/>
      <c r="E21" s="229"/>
      <c r="F21" s="220" t="e">
        <f t="shared" si="4"/>
        <v>#DIV/0!</v>
      </c>
      <c r="G21" s="229"/>
      <c r="H21" s="165"/>
      <c r="I21" s="153" t="e">
        <f t="shared" si="6"/>
        <v>#DIV/0!</v>
      </c>
      <c r="J21" s="240" t="e">
        <f t="shared" si="7"/>
        <v>#DIV/0!</v>
      </c>
      <c r="K21" s="158"/>
      <c r="L21" s="150" t="s">
        <v>12</v>
      </c>
      <c r="M21" s="163" t="s">
        <v>105</v>
      </c>
      <c r="N21" s="152"/>
      <c r="O21" s="214"/>
      <c r="P21" s="220" t="e">
        <f t="shared" ref="P21:P27" si="8">(O21-N21)/N21</f>
        <v>#DIV/0!</v>
      </c>
      <c r="Q21" s="214"/>
      <c r="R21" s="152"/>
      <c r="S21" s="154" t="e">
        <f t="shared" ref="S21:S22" si="9">(R21-Q21)/Q21</f>
        <v>#DIV/0!</v>
      </c>
      <c r="T21" s="155" t="e">
        <f t="shared" ref="T21:T22" si="10">R21/O21</f>
        <v>#DIV/0!</v>
      </c>
    </row>
    <row r="22" spans="1:20" customFormat="1" ht="15.75" x14ac:dyDescent="0.25">
      <c r="B22" s="159" t="s">
        <v>128</v>
      </c>
      <c r="C22" s="160" t="s">
        <v>106</v>
      </c>
      <c r="D22" s="165"/>
      <c r="E22" s="229"/>
      <c r="F22" s="220" t="e">
        <f t="shared" si="4"/>
        <v>#DIV/0!</v>
      </c>
      <c r="G22" s="229"/>
      <c r="H22" s="165"/>
      <c r="I22" s="153" t="e">
        <f>(H22-G22)/G22</f>
        <v>#DIV/0!</v>
      </c>
      <c r="J22" s="240" t="e">
        <f>H22/E22</f>
        <v>#DIV/0!</v>
      </c>
      <c r="K22" s="158"/>
      <c r="L22" s="150" t="s">
        <v>13</v>
      </c>
      <c r="M22" s="163" t="s">
        <v>107</v>
      </c>
      <c r="N22" s="152"/>
      <c r="O22" s="214"/>
      <c r="P22" s="220" t="e">
        <f t="shared" si="8"/>
        <v>#DIV/0!</v>
      </c>
      <c r="Q22" s="214"/>
      <c r="R22" s="152"/>
      <c r="S22" s="154" t="e">
        <f t="shared" si="9"/>
        <v>#DIV/0!</v>
      </c>
      <c r="T22" s="155" t="e">
        <f t="shared" si="10"/>
        <v>#DIV/0!</v>
      </c>
    </row>
    <row r="23" spans="1:20" customFormat="1" ht="15.75" x14ac:dyDescent="0.25">
      <c r="B23" s="166" t="s">
        <v>21</v>
      </c>
      <c r="C23" s="167" t="s">
        <v>108</v>
      </c>
      <c r="D23" s="168"/>
      <c r="E23" s="230"/>
      <c r="F23" s="234" t="e">
        <f>(E23-D23)/D23</f>
        <v>#DIV/0!</v>
      </c>
      <c r="G23" s="230"/>
      <c r="H23" s="168"/>
      <c r="I23" s="169" t="e">
        <f>(H23-G23)/G23</f>
        <v>#DIV/0!</v>
      </c>
      <c r="J23" s="241" t="e">
        <f>H23/E23</f>
        <v>#DIV/0!</v>
      </c>
      <c r="K23" s="158"/>
      <c r="L23" s="150" t="s">
        <v>138</v>
      </c>
      <c r="M23" s="163" t="s">
        <v>109</v>
      </c>
      <c r="N23" s="152"/>
      <c r="O23" s="214"/>
      <c r="P23" s="220" t="e">
        <f t="shared" si="8"/>
        <v>#DIV/0!</v>
      </c>
      <c r="Q23" s="214"/>
      <c r="R23" s="152"/>
      <c r="S23" s="154" t="e">
        <f>(R23-Q23)/Q23</f>
        <v>#DIV/0!</v>
      </c>
      <c r="T23" s="155" t="e">
        <f>R23/O23</f>
        <v>#DIV/0!</v>
      </c>
    </row>
    <row r="24" spans="1:20" customFormat="1" ht="23.25" customHeight="1" x14ac:dyDescent="0.25">
      <c r="B24" s="174" t="s">
        <v>129</v>
      </c>
      <c r="C24" s="175" t="s">
        <v>110</v>
      </c>
      <c r="D24" s="176">
        <f>+D25+D28+D29+D30</f>
        <v>0</v>
      </c>
      <c r="E24" s="231">
        <f>+E25+E28+E29+E30</f>
        <v>0</v>
      </c>
      <c r="F24" s="219" t="e">
        <f>(E24-D24)/D24</f>
        <v>#DIV/0!</v>
      </c>
      <c r="G24" s="231">
        <f>+G25+G28+G29+G30</f>
        <v>0</v>
      </c>
      <c r="H24" s="176">
        <f>+H25+H28+H29+H30</f>
        <v>0</v>
      </c>
      <c r="I24" s="141" t="e">
        <f>(H24-G24)/G24</f>
        <v>#DIV/0!</v>
      </c>
      <c r="J24" s="239" t="e">
        <f>H24/E24</f>
        <v>#DIV/0!</v>
      </c>
      <c r="K24" s="158"/>
      <c r="L24" s="171" t="s">
        <v>76</v>
      </c>
      <c r="M24" s="172" t="s">
        <v>111</v>
      </c>
      <c r="N24" s="173"/>
      <c r="O24" s="215"/>
      <c r="P24" s="220" t="e">
        <f t="shared" si="8"/>
        <v>#DIV/0!</v>
      </c>
      <c r="Q24" s="215"/>
      <c r="R24" s="173"/>
      <c r="S24" s="154" t="e">
        <f t="shared" ref="S24:S27" si="11">(R24-Q24)/Q24</f>
        <v>#DIV/0!</v>
      </c>
      <c r="T24" s="155" t="e">
        <f t="shared" ref="T24:T27" si="12">R24/O24</f>
        <v>#DIV/0!</v>
      </c>
    </row>
    <row r="25" spans="1:20" customFormat="1" ht="15.75" x14ac:dyDescent="0.25">
      <c r="B25" s="177" t="s">
        <v>22</v>
      </c>
      <c r="C25" s="178" t="s">
        <v>69</v>
      </c>
      <c r="D25" s="165"/>
      <c r="F25" s="220" t="e">
        <f>(G25-D25)/D25</f>
        <v>#DIV/0!</v>
      </c>
      <c r="G25" s="229"/>
      <c r="H25" s="165"/>
      <c r="I25" s="153" t="e">
        <f t="shared" ref="I25:I29" si="13">(H25-G25)/G25</f>
        <v>#DIV/0!</v>
      </c>
      <c r="J25" s="240" t="e">
        <f>H25/G25</f>
        <v>#DIV/0!</v>
      </c>
      <c r="K25" s="179"/>
      <c r="L25" s="180" t="s">
        <v>72</v>
      </c>
      <c r="M25" s="181" t="s">
        <v>51</v>
      </c>
      <c r="N25" s="182">
        <f>+N26+N27</f>
        <v>0</v>
      </c>
      <c r="O25" s="211">
        <f>+O26+O27</f>
        <v>0</v>
      </c>
      <c r="P25" s="219" t="e">
        <f t="shared" si="8"/>
        <v>#DIV/0!</v>
      </c>
      <c r="Q25" s="213">
        <f>+Q26+Q27</f>
        <v>0</v>
      </c>
      <c r="R25" s="146">
        <f>+R26+R27</f>
        <v>0</v>
      </c>
      <c r="S25" s="154" t="e">
        <f t="shared" si="11"/>
        <v>#DIV/0!</v>
      </c>
      <c r="T25" s="155" t="e">
        <f t="shared" si="12"/>
        <v>#DIV/0!</v>
      </c>
    </row>
    <row r="26" spans="1:20" customFormat="1" ht="15.75" x14ac:dyDescent="0.25">
      <c r="B26" s="183" t="s">
        <v>130</v>
      </c>
      <c r="C26" s="184" t="s">
        <v>70</v>
      </c>
      <c r="D26" s="165"/>
      <c r="E26" s="229"/>
      <c r="F26" s="220" t="e">
        <f t="shared" ref="F26:F30" si="14">(E26-D26)/D26</f>
        <v>#DIV/0!</v>
      </c>
      <c r="G26" s="229"/>
      <c r="H26" s="165"/>
      <c r="I26" s="153" t="e">
        <f t="shared" si="13"/>
        <v>#DIV/0!</v>
      </c>
      <c r="J26" s="240" t="e">
        <f t="shared" ref="J26:J29" si="15">H26/E26</f>
        <v>#DIV/0!</v>
      </c>
      <c r="K26" s="158"/>
      <c r="L26" s="185" t="s">
        <v>16</v>
      </c>
      <c r="M26" s="186" t="s">
        <v>112</v>
      </c>
      <c r="N26" s="187"/>
      <c r="O26" s="213"/>
      <c r="P26" s="220" t="e">
        <f t="shared" si="8"/>
        <v>#DIV/0!</v>
      </c>
      <c r="Q26" s="223"/>
      <c r="R26" s="187"/>
      <c r="S26" s="154" t="e">
        <f t="shared" si="11"/>
        <v>#DIV/0!</v>
      </c>
      <c r="T26" s="155" t="e">
        <f t="shared" si="12"/>
        <v>#DIV/0!</v>
      </c>
    </row>
    <row r="27" spans="1:20" customFormat="1" ht="15.75" x14ac:dyDescent="0.25">
      <c r="B27" s="183" t="s">
        <v>131</v>
      </c>
      <c r="C27" s="184" t="s">
        <v>71</v>
      </c>
      <c r="D27" s="165"/>
      <c r="E27" s="229"/>
      <c r="F27" s="220" t="e">
        <f t="shared" si="14"/>
        <v>#DIV/0!</v>
      </c>
      <c r="G27" s="229"/>
      <c r="H27" s="165"/>
      <c r="I27" s="153" t="e">
        <f t="shared" si="13"/>
        <v>#DIV/0!</v>
      </c>
      <c r="J27" s="240" t="e">
        <f t="shared" si="15"/>
        <v>#DIV/0!</v>
      </c>
      <c r="K27" s="158"/>
      <c r="L27" s="188" t="s">
        <v>17</v>
      </c>
      <c r="M27" s="189" t="s">
        <v>113</v>
      </c>
      <c r="N27" s="146"/>
      <c r="O27" s="213"/>
      <c r="P27" s="220" t="e">
        <f t="shared" si="8"/>
        <v>#DIV/0!</v>
      </c>
      <c r="Q27" s="213"/>
      <c r="R27" s="146"/>
      <c r="S27" s="154" t="e">
        <f t="shared" si="11"/>
        <v>#DIV/0!</v>
      </c>
      <c r="T27" s="155" t="e">
        <f t="shared" si="12"/>
        <v>#DIV/0!</v>
      </c>
    </row>
    <row r="28" spans="1:20" customFormat="1" ht="15.75" x14ac:dyDescent="0.25">
      <c r="A28">
        <v>12</v>
      </c>
      <c r="B28" s="190" t="s">
        <v>23</v>
      </c>
      <c r="C28" s="178" t="s">
        <v>114</v>
      </c>
      <c r="D28" s="165"/>
      <c r="E28" s="229"/>
      <c r="F28" s="220" t="e">
        <f t="shared" si="14"/>
        <v>#DIV/0!</v>
      </c>
      <c r="G28" s="229"/>
      <c r="H28" s="165"/>
      <c r="I28" s="153" t="e">
        <f t="shared" si="13"/>
        <v>#DIV/0!</v>
      </c>
      <c r="J28" s="240" t="e">
        <f t="shared" si="15"/>
        <v>#DIV/0!</v>
      </c>
      <c r="K28" s="179"/>
      <c r="L28" s="144" t="s">
        <v>139</v>
      </c>
      <c r="M28" s="191" t="s">
        <v>115</v>
      </c>
      <c r="N28" s="182">
        <f>+N29+N30</f>
        <v>0</v>
      </c>
      <c r="O28" s="211">
        <f>+O29+O30</f>
        <v>0</v>
      </c>
      <c r="P28" s="219" t="e">
        <f>(O28-N28)/N28</f>
        <v>#DIV/0!</v>
      </c>
      <c r="Q28" s="211">
        <f>+Q29+Q30</f>
        <v>0</v>
      </c>
      <c r="R28" s="142">
        <f>R29+R30+R31</f>
        <v>0</v>
      </c>
      <c r="S28" s="135" t="e">
        <f>(R28-Q28)/Q28</f>
        <v>#DIV/0!</v>
      </c>
      <c r="T28" s="136" t="e">
        <f>R28/O28</f>
        <v>#DIV/0!</v>
      </c>
    </row>
    <row r="29" spans="1:20" customFormat="1" ht="15.75" x14ac:dyDescent="0.25">
      <c r="B29" s="190" t="s">
        <v>24</v>
      </c>
      <c r="C29" s="184" t="s">
        <v>116</v>
      </c>
      <c r="D29" s="165"/>
      <c r="E29" s="229"/>
      <c r="F29" s="220" t="e">
        <f t="shared" si="14"/>
        <v>#DIV/0!</v>
      </c>
      <c r="G29" s="229"/>
      <c r="H29" s="165"/>
      <c r="I29" s="153" t="e">
        <f t="shared" si="13"/>
        <v>#DIV/0!</v>
      </c>
      <c r="J29" s="240" t="e">
        <f t="shared" si="15"/>
        <v>#DIV/0!</v>
      </c>
      <c r="K29" s="179"/>
      <c r="L29" s="192" t="s">
        <v>19</v>
      </c>
      <c r="M29" s="193" t="s">
        <v>117</v>
      </c>
      <c r="N29" s="152"/>
      <c r="O29" s="216"/>
      <c r="P29" s="220" t="e">
        <f>(O29-N29)/N29</f>
        <v>#DIV/0!</v>
      </c>
      <c r="Q29" s="214"/>
      <c r="R29" s="152"/>
      <c r="S29" s="154" t="e">
        <f>(R29-Q29)/Q29</f>
        <v>#DIV/0!</v>
      </c>
      <c r="T29" s="155" t="e">
        <f>R29/O29</f>
        <v>#DIV/0!</v>
      </c>
    </row>
    <row r="30" spans="1:20" customFormat="1" ht="16.5" thickBot="1" x14ac:dyDescent="0.3">
      <c r="A30" t="s">
        <v>118</v>
      </c>
      <c r="B30" s="194" t="s">
        <v>132</v>
      </c>
      <c r="C30" s="195" t="s">
        <v>119</v>
      </c>
      <c r="D30" s="196"/>
      <c r="E30" s="232"/>
      <c r="F30" s="222" t="e">
        <f t="shared" si="14"/>
        <v>#DIV/0!</v>
      </c>
      <c r="G30" s="236"/>
      <c r="H30" s="197"/>
      <c r="I30" s="237" t="e">
        <f>(H30-G30)/G30</f>
        <v>#DIV/0!</v>
      </c>
      <c r="J30" s="242" t="e">
        <f>H30/E30</f>
        <v>#DIV/0!</v>
      </c>
      <c r="K30" s="158"/>
      <c r="L30" s="192" t="s">
        <v>20</v>
      </c>
      <c r="M30" s="193" t="s">
        <v>120</v>
      </c>
      <c r="N30" s="152"/>
      <c r="O30" s="214"/>
      <c r="P30" s="221" t="e">
        <f>(O30-N30)/N30</f>
        <v>#DIV/0!</v>
      </c>
      <c r="Q30" s="214"/>
      <c r="R30" s="152"/>
      <c r="S30" s="154" t="e">
        <f>(R30-Q30)/Q30</f>
        <v>#DIV/0!</v>
      </c>
      <c r="T30" s="155" t="e">
        <f>R30/O30</f>
        <v>#DIV/0!</v>
      </c>
    </row>
    <row r="31" spans="1:20" customFormat="1" ht="32.25" thickBot="1" x14ac:dyDescent="0.3">
      <c r="B31" s="198"/>
      <c r="C31" s="199"/>
      <c r="D31" s="179"/>
      <c r="E31" s="179"/>
      <c r="F31" s="200"/>
      <c r="G31" s="179"/>
      <c r="H31" s="179"/>
      <c r="I31" s="200"/>
      <c r="J31" s="201"/>
      <c r="K31" s="158"/>
      <c r="L31" s="202" t="s">
        <v>140</v>
      </c>
      <c r="M31" s="203" t="s">
        <v>121</v>
      </c>
      <c r="N31" s="204"/>
      <c r="O31" s="217"/>
      <c r="P31" s="222" t="e">
        <f>(O31-N31)/N31</f>
        <v>#DIV/0!</v>
      </c>
      <c r="Q31" s="224"/>
      <c r="R31" s="204"/>
      <c r="S31" s="205" t="e">
        <f>(R31-Q31)/Q31</f>
        <v>#DIV/0!</v>
      </c>
      <c r="T31" s="206" t="e">
        <f>R31/O31</f>
        <v>#DIV/0!</v>
      </c>
    </row>
    <row r="32" spans="1:20" customFormat="1" ht="16.5" thickBot="1" x14ac:dyDescent="0.3">
      <c r="B32" s="575" t="s">
        <v>315</v>
      </c>
      <c r="C32" s="576"/>
      <c r="D32" s="577" t="s">
        <v>316</v>
      </c>
      <c r="E32" s="578"/>
      <c r="F32" s="579"/>
      <c r="G32" s="179"/>
      <c r="H32" s="179"/>
      <c r="I32" s="200"/>
      <c r="J32" s="201"/>
      <c r="K32" s="158"/>
      <c r="L32" s="109"/>
      <c r="M32" s="109"/>
      <c r="N32" s="207"/>
      <c r="O32" s="207"/>
      <c r="P32" s="110"/>
      <c r="Q32" s="207"/>
      <c r="R32" s="207"/>
      <c r="S32" s="111"/>
      <c r="T32" s="111"/>
    </row>
    <row r="33" spans="4:20" customFormat="1" ht="15.75" x14ac:dyDescent="0.25">
      <c r="D33" s="208"/>
      <c r="E33" s="112"/>
      <c r="F33" s="108"/>
      <c r="G33" s="112"/>
      <c r="H33" s="112"/>
      <c r="I33" s="108"/>
      <c r="J33" s="108"/>
      <c r="K33" s="158"/>
      <c r="L33" s="109"/>
      <c r="M33" s="109"/>
      <c r="N33" s="109"/>
      <c r="O33" s="109"/>
      <c r="P33" s="110"/>
      <c r="Q33" s="109"/>
      <c r="R33" s="109"/>
      <c r="S33" s="111"/>
      <c r="T33" s="111"/>
    </row>
    <row r="34" spans="4:20" x14ac:dyDescent="0.25">
      <c r="H34" s="209"/>
    </row>
    <row r="35" spans="4:20" x14ac:dyDescent="0.25">
      <c r="D35" s="208"/>
      <c r="E35" s="112"/>
      <c r="G35" s="112"/>
      <c r="H35" s="209"/>
    </row>
    <row r="36" spans="4:20" x14ac:dyDescent="0.25">
      <c r="D36" s="208"/>
    </row>
  </sheetData>
  <mergeCells count="22">
    <mergeCell ref="E1:H1"/>
    <mergeCell ref="B32:C32"/>
    <mergeCell ref="D32:F32"/>
    <mergeCell ref="D2:J2"/>
    <mergeCell ref="N2:T2"/>
    <mergeCell ref="D3:J3"/>
    <mergeCell ref="N3:T3"/>
    <mergeCell ref="D4:J4"/>
    <mergeCell ref="N4:T4"/>
    <mergeCell ref="D5:J5"/>
    <mergeCell ref="N5:T5"/>
    <mergeCell ref="D6:J6"/>
    <mergeCell ref="N6:T6"/>
    <mergeCell ref="I7:J7"/>
    <mergeCell ref="S7:T7"/>
    <mergeCell ref="Q8:T8"/>
    <mergeCell ref="B8:B9"/>
    <mergeCell ref="C8:C9"/>
    <mergeCell ref="G8:J8"/>
    <mergeCell ref="L8:L9"/>
    <mergeCell ref="M8:M9"/>
    <mergeCell ref="N8:P8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6"/>
  <sheetViews>
    <sheetView zoomScaleNormal="100" workbookViewId="0">
      <selection activeCell="E1" sqref="E1:H1"/>
    </sheetView>
  </sheetViews>
  <sheetFormatPr baseColWidth="10" defaultRowHeight="15" x14ac:dyDescent="0.25"/>
  <cols>
    <col min="1" max="1" width="4.140625" customWidth="1"/>
    <col min="2" max="2" width="16.42578125" customWidth="1"/>
    <col min="3" max="3" width="35.5703125" customWidth="1"/>
    <col min="4" max="4" width="22.7109375" customWidth="1"/>
    <col min="5" max="5" width="14.85546875" customWidth="1"/>
    <col min="6" max="6" width="11.7109375" style="108" customWidth="1"/>
    <col min="7" max="8" width="19.28515625" bestFit="1" customWidth="1"/>
    <col min="9" max="10" width="11.7109375" style="108" customWidth="1"/>
    <col min="11" max="11" width="11.42578125" customWidth="1"/>
    <col min="12" max="12" width="12" customWidth="1"/>
    <col min="13" max="13" width="41.7109375" customWidth="1"/>
    <col min="14" max="14" width="16" style="109" customWidth="1"/>
    <col min="15" max="15" width="15.85546875" style="109" customWidth="1"/>
    <col min="16" max="16" width="11.7109375" style="110" customWidth="1"/>
    <col min="17" max="17" width="17.140625" style="109" customWidth="1"/>
    <col min="18" max="18" width="15.140625" style="109" customWidth="1"/>
    <col min="19" max="20" width="11.7109375" style="111" customWidth="1"/>
    <col min="21" max="22" width="13" style="112" bestFit="1" customWidth="1"/>
  </cols>
  <sheetData>
    <row r="1" spans="2:22" ht="15.75" x14ac:dyDescent="0.25">
      <c r="E1" s="616" t="s">
        <v>320</v>
      </c>
      <c r="F1" s="616"/>
      <c r="G1" s="616"/>
      <c r="H1" s="616"/>
      <c r="K1" s="109"/>
    </row>
    <row r="2" spans="2:22" ht="15.75" x14ac:dyDescent="0.25">
      <c r="D2" s="545" t="s">
        <v>56</v>
      </c>
      <c r="E2" s="545"/>
      <c r="F2" s="545"/>
      <c r="G2" s="545"/>
      <c r="H2" s="545"/>
      <c r="I2" s="545"/>
      <c r="J2" s="545"/>
      <c r="K2" s="113"/>
      <c r="L2" s="114"/>
      <c r="N2" s="594" t="s">
        <v>34</v>
      </c>
      <c r="O2" s="594"/>
      <c r="P2" s="594"/>
      <c r="Q2" s="594"/>
      <c r="R2" s="594"/>
      <c r="S2" s="594"/>
      <c r="T2" s="594"/>
    </row>
    <row r="3" spans="2:22" x14ac:dyDescent="0.25">
      <c r="D3" s="586" t="s">
        <v>82</v>
      </c>
      <c r="E3" s="586"/>
      <c r="F3" s="586"/>
      <c r="G3" s="586"/>
      <c r="H3" s="586"/>
      <c r="I3" s="586"/>
      <c r="J3" s="586"/>
      <c r="K3" s="113"/>
      <c r="L3" s="115"/>
      <c r="N3" s="595" t="s">
        <v>82</v>
      </c>
      <c r="O3" s="595"/>
      <c r="P3" s="595"/>
      <c r="Q3" s="595"/>
      <c r="R3" s="595"/>
      <c r="S3" s="595"/>
      <c r="T3" s="595"/>
    </row>
    <row r="4" spans="2:22" x14ac:dyDescent="0.25">
      <c r="D4" s="588" t="s">
        <v>83</v>
      </c>
      <c r="E4" s="588"/>
      <c r="F4" s="588"/>
      <c r="G4" s="588"/>
      <c r="H4" s="588"/>
      <c r="I4" s="588"/>
      <c r="J4" s="588"/>
      <c r="K4" s="116"/>
      <c r="L4" s="117"/>
      <c r="N4" s="596" t="s">
        <v>84</v>
      </c>
      <c r="O4" s="596"/>
      <c r="P4" s="596"/>
      <c r="Q4" s="596"/>
      <c r="R4" s="596"/>
      <c r="S4" s="596"/>
      <c r="T4" s="596"/>
    </row>
    <row r="5" spans="2:22" x14ac:dyDescent="0.25">
      <c r="D5" s="586" t="s">
        <v>318</v>
      </c>
      <c r="E5" s="586"/>
      <c r="F5" s="586"/>
      <c r="G5" s="586"/>
      <c r="H5" s="586"/>
      <c r="I5" s="586"/>
      <c r="J5" s="586"/>
      <c r="K5" s="113"/>
      <c r="L5" s="114"/>
      <c r="N5" s="595" t="s">
        <v>122</v>
      </c>
      <c r="O5" s="595"/>
      <c r="P5" s="595"/>
      <c r="Q5" s="595"/>
      <c r="R5" s="595"/>
      <c r="S5" s="595"/>
      <c r="T5" s="595"/>
    </row>
    <row r="6" spans="2:22" x14ac:dyDescent="0.25">
      <c r="D6" s="597" t="s">
        <v>313</v>
      </c>
      <c r="E6" s="587"/>
      <c r="F6" s="587"/>
      <c r="G6" s="587"/>
      <c r="H6" s="587"/>
      <c r="I6" s="587"/>
      <c r="J6" s="587"/>
      <c r="K6" s="118"/>
      <c r="L6" s="114"/>
      <c r="N6" s="597" t="s">
        <v>314</v>
      </c>
      <c r="O6" s="587"/>
      <c r="P6" s="587"/>
      <c r="Q6" s="587"/>
      <c r="R6" s="587"/>
      <c r="S6" s="587"/>
      <c r="T6" s="587"/>
    </row>
    <row r="7" spans="2:22" ht="15.75" thickBot="1" x14ac:dyDescent="0.3">
      <c r="C7" s="119"/>
      <c r="D7" s="120"/>
      <c r="E7" s="120"/>
      <c r="F7" s="121"/>
      <c r="G7" s="119"/>
      <c r="H7" s="120"/>
      <c r="I7" s="592" t="s">
        <v>85</v>
      </c>
      <c r="J7" s="592"/>
      <c r="K7" s="119"/>
      <c r="L7" s="119"/>
      <c r="M7" s="119"/>
      <c r="N7" s="122"/>
      <c r="O7" s="122"/>
      <c r="P7" s="123"/>
      <c r="Q7" s="122"/>
      <c r="R7" s="122"/>
      <c r="S7" s="598" t="s">
        <v>74</v>
      </c>
      <c r="T7" s="599"/>
    </row>
    <row r="8" spans="2:22" ht="15.75" thickBot="1" x14ac:dyDescent="0.3">
      <c r="B8" s="584" t="s">
        <v>141</v>
      </c>
      <c r="C8" s="584" t="s">
        <v>0</v>
      </c>
      <c r="D8" s="414" t="s">
        <v>1</v>
      </c>
      <c r="E8" s="415"/>
      <c r="F8" s="416"/>
      <c r="G8" s="589" t="s">
        <v>3</v>
      </c>
      <c r="H8" s="590"/>
      <c r="I8" s="590"/>
      <c r="J8" s="591"/>
      <c r="K8" s="109"/>
      <c r="L8" s="584" t="s">
        <v>141</v>
      </c>
      <c r="M8" s="584" t="s">
        <v>0</v>
      </c>
      <c r="N8" s="589" t="s">
        <v>1</v>
      </c>
      <c r="O8" s="590"/>
      <c r="P8" s="591"/>
      <c r="Q8" s="589" t="s">
        <v>2</v>
      </c>
      <c r="R8" s="590"/>
      <c r="S8" s="590"/>
      <c r="T8" s="591"/>
    </row>
    <row r="9" spans="2:22" ht="16.5" thickBot="1" x14ac:dyDescent="0.3">
      <c r="B9" s="585"/>
      <c r="C9" s="593"/>
      <c r="D9" s="417">
        <v>2019</v>
      </c>
      <c r="E9" s="418">
        <v>2020</v>
      </c>
      <c r="F9" s="417" t="s">
        <v>86</v>
      </c>
      <c r="G9" s="418">
        <v>2019</v>
      </c>
      <c r="H9" s="417">
        <v>2020</v>
      </c>
      <c r="I9" s="418" t="s">
        <v>86</v>
      </c>
      <c r="J9" s="417" t="s">
        <v>80</v>
      </c>
      <c r="K9" s="124"/>
      <c r="L9" s="585"/>
      <c r="M9" s="585"/>
      <c r="N9" s="417">
        <v>2019</v>
      </c>
      <c r="O9" s="418">
        <v>2020</v>
      </c>
      <c r="P9" s="417" t="s">
        <v>86</v>
      </c>
      <c r="Q9" s="418">
        <v>2019</v>
      </c>
      <c r="R9" s="417">
        <v>2020</v>
      </c>
      <c r="S9" s="419" t="s">
        <v>86</v>
      </c>
      <c r="T9" s="420" t="s">
        <v>80</v>
      </c>
    </row>
    <row r="10" spans="2:22" s="125" customFormat="1" ht="15.75" x14ac:dyDescent="0.25">
      <c r="B10" s="126">
        <v>1</v>
      </c>
      <c r="C10" s="127" t="s">
        <v>87</v>
      </c>
      <c r="D10" s="128">
        <f>+D11+D12+D24</f>
        <v>0</v>
      </c>
      <c r="E10" s="226">
        <f>+E11+E12+E24</f>
        <v>0</v>
      </c>
      <c r="F10" s="233" t="e">
        <f>(E10-D10)/D10</f>
        <v>#DIV/0!</v>
      </c>
      <c r="G10" s="226">
        <f>+G11+G12+G24</f>
        <v>0</v>
      </c>
      <c r="H10" s="130">
        <f>+H11+H12+H24</f>
        <v>0</v>
      </c>
      <c r="I10" s="129" t="e">
        <f t="shared" ref="I10:I17" si="0">(H10-G10)/G10</f>
        <v>#DIV/0!</v>
      </c>
      <c r="J10" s="238" t="e">
        <f>H10/E10</f>
        <v>#DIV/0!</v>
      </c>
      <c r="K10" s="131"/>
      <c r="L10" s="132">
        <v>2</v>
      </c>
      <c r="M10" s="133" t="s">
        <v>5</v>
      </c>
      <c r="N10" s="212">
        <f>+N11+N20+N25+N28+N31</f>
        <v>0</v>
      </c>
      <c r="O10" s="210">
        <f>+O11+O20+O25+O28+O31</f>
        <v>0</v>
      </c>
      <c r="P10" s="218" t="e">
        <f t="shared" ref="P10:P19" si="1">(O10-N10)/N10</f>
        <v>#DIV/0!</v>
      </c>
      <c r="Q10" s="210">
        <f>+Q11+Q20+Q25+Q28+Q31</f>
        <v>0</v>
      </c>
      <c r="R10" s="212">
        <f>+R11+R20+R25+R28</f>
        <v>0</v>
      </c>
      <c r="S10" s="135" t="e">
        <f t="shared" ref="S10:S19" si="2">(R10-Q10)/Q10</f>
        <v>#DIV/0!</v>
      </c>
      <c r="T10" s="136" t="e">
        <f t="shared" ref="T10:T19" si="3">R10/O10</f>
        <v>#DIV/0!</v>
      </c>
      <c r="U10" s="137"/>
      <c r="V10" s="137"/>
    </row>
    <row r="11" spans="2:22" ht="15.75" x14ac:dyDescent="0.25">
      <c r="B11" s="138" t="s">
        <v>123</v>
      </c>
      <c r="C11" s="139" t="s">
        <v>88</v>
      </c>
      <c r="D11" s="225"/>
      <c r="E11" s="227"/>
      <c r="F11" s="219" t="e">
        <f>(E11-D11)/D11</f>
        <v>#DIV/0!</v>
      </c>
      <c r="G11" s="140"/>
      <c r="H11" s="142"/>
      <c r="I11" s="141" t="e">
        <f t="shared" si="0"/>
        <v>#DIV/0!</v>
      </c>
      <c r="J11" s="239" t="e">
        <f>H11/E11</f>
        <v>#DIV/0!</v>
      </c>
      <c r="K11" s="143"/>
      <c r="L11" s="144" t="s">
        <v>133</v>
      </c>
      <c r="M11" s="145" t="s">
        <v>89</v>
      </c>
      <c r="N11" s="146">
        <f>+N12+N13+N14+N18+N19</f>
        <v>0</v>
      </c>
      <c r="O11" s="213">
        <f>+O12+O13+O14+O18+O19</f>
        <v>0</v>
      </c>
      <c r="P11" s="219" t="e">
        <f t="shared" si="1"/>
        <v>#DIV/0!</v>
      </c>
      <c r="Q11" s="213">
        <f>+Q12+Q13+Q14+Q18+Q19</f>
        <v>0</v>
      </c>
      <c r="R11" s="146">
        <f>+R12+R13+R14+R18+R19</f>
        <v>0</v>
      </c>
      <c r="S11" s="135" t="e">
        <f t="shared" si="2"/>
        <v>#DIV/0!</v>
      </c>
      <c r="T11" s="136" t="e">
        <f t="shared" si="3"/>
        <v>#DIV/0!</v>
      </c>
    </row>
    <row r="12" spans="2:22" ht="15.75" x14ac:dyDescent="0.25">
      <c r="B12" s="138" t="s">
        <v>124</v>
      </c>
      <c r="C12" s="139" t="s">
        <v>38</v>
      </c>
      <c r="D12" s="148">
        <f>+D13+D18+D23</f>
        <v>0</v>
      </c>
      <c r="E12" s="227">
        <f>+E13+E18+E23</f>
        <v>0</v>
      </c>
      <c r="F12" s="219" t="e">
        <f>(E12-D12)/D12</f>
        <v>#DIV/0!</v>
      </c>
      <c r="G12" s="227">
        <f>+G13+G18+G23</f>
        <v>0</v>
      </c>
      <c r="H12" s="142">
        <f>+H13+H18+H23</f>
        <v>0</v>
      </c>
      <c r="I12" s="141" t="e">
        <f t="shared" si="0"/>
        <v>#DIV/0!</v>
      </c>
      <c r="J12" s="239" t="e">
        <f>H12/E12</f>
        <v>#DIV/0!</v>
      </c>
      <c r="K12" s="149"/>
      <c r="L12" s="150" t="s">
        <v>6</v>
      </c>
      <c r="M12" s="151" t="s">
        <v>36</v>
      </c>
      <c r="N12" s="152"/>
      <c r="O12" s="214"/>
      <c r="P12" s="220" t="e">
        <f t="shared" si="1"/>
        <v>#DIV/0!</v>
      </c>
      <c r="Q12" s="214"/>
      <c r="R12" s="152"/>
      <c r="S12" s="154" t="e">
        <f t="shared" si="2"/>
        <v>#DIV/0!</v>
      </c>
      <c r="T12" s="155" t="e">
        <f t="shared" si="3"/>
        <v>#DIV/0!</v>
      </c>
    </row>
    <row r="13" spans="2:22" ht="15.75" x14ac:dyDescent="0.25">
      <c r="B13" s="138" t="s">
        <v>7</v>
      </c>
      <c r="C13" s="139" t="s">
        <v>90</v>
      </c>
      <c r="D13" s="156">
        <f>SUM(D14:D17)</f>
        <v>0</v>
      </c>
      <c r="E13" s="228">
        <f>SUM(E14:E17)</f>
        <v>0</v>
      </c>
      <c r="F13" s="219" t="e">
        <f>(E13-D13)/D13</f>
        <v>#DIV/0!</v>
      </c>
      <c r="G13" s="228">
        <f>SUM(G14:G17)</f>
        <v>0</v>
      </c>
      <c r="H13" s="157">
        <f>SUM(H14:H17)</f>
        <v>0</v>
      </c>
      <c r="I13" s="141" t="e">
        <f t="shared" si="0"/>
        <v>#DIV/0!</v>
      </c>
      <c r="J13" s="239" t="e">
        <f>H13/E13</f>
        <v>#DIV/0!</v>
      </c>
      <c r="K13" s="158"/>
      <c r="L13" s="150" t="s">
        <v>8</v>
      </c>
      <c r="M13" s="151" t="s">
        <v>37</v>
      </c>
      <c r="N13" s="152"/>
      <c r="O13" s="214"/>
      <c r="P13" s="220" t="e">
        <f t="shared" si="1"/>
        <v>#DIV/0!</v>
      </c>
      <c r="Q13" s="214"/>
      <c r="R13" s="152"/>
      <c r="S13" s="154" t="e">
        <f t="shared" si="2"/>
        <v>#DIV/0!</v>
      </c>
      <c r="T13" s="155" t="e">
        <f t="shared" si="3"/>
        <v>#DIV/0!</v>
      </c>
    </row>
    <row r="14" spans="2:22" ht="15.75" x14ac:dyDescent="0.25">
      <c r="B14" s="159" t="s">
        <v>9</v>
      </c>
      <c r="C14" s="160" t="s">
        <v>91</v>
      </c>
      <c r="D14" s="161"/>
      <c r="E14" s="229"/>
      <c r="F14" s="220" t="e">
        <f>(E14-D14)/D14</f>
        <v>#DIV/0!</v>
      </c>
      <c r="G14" s="235"/>
      <c r="H14" s="162"/>
      <c r="I14" s="153" t="e">
        <f t="shared" si="0"/>
        <v>#DIV/0!</v>
      </c>
      <c r="J14" s="240" t="e">
        <f>H14/E14</f>
        <v>#DIV/0!</v>
      </c>
      <c r="K14" s="158"/>
      <c r="L14" s="150" t="s">
        <v>10</v>
      </c>
      <c r="M14" s="151" t="s">
        <v>47</v>
      </c>
      <c r="N14" s="146">
        <f>SUM(N15:N17)</f>
        <v>0</v>
      </c>
      <c r="O14" s="213">
        <f>SUM(O15:O17)</f>
        <v>0</v>
      </c>
      <c r="P14" s="220" t="e">
        <f t="shared" si="1"/>
        <v>#DIV/0!</v>
      </c>
      <c r="Q14" s="213">
        <f>SUM(Q15:Q17)</f>
        <v>0</v>
      </c>
      <c r="R14" s="146">
        <f>SUM(R15:R17)</f>
        <v>0</v>
      </c>
      <c r="S14" s="154" t="e">
        <f t="shared" si="2"/>
        <v>#DIV/0!</v>
      </c>
      <c r="T14" s="155" t="e">
        <f t="shared" si="3"/>
        <v>#DIV/0!</v>
      </c>
    </row>
    <row r="15" spans="2:22" ht="15.75" x14ac:dyDescent="0.25">
      <c r="B15" s="159" t="s">
        <v>11</v>
      </c>
      <c r="C15" s="160" t="s">
        <v>92</v>
      </c>
      <c r="D15" s="225"/>
      <c r="E15" s="229"/>
      <c r="F15" s="220" t="e">
        <f>(G15-D15)/D15</f>
        <v>#DIV/0!</v>
      </c>
      <c r="G15" s="140"/>
      <c r="H15" s="225"/>
      <c r="I15" s="153" t="e">
        <f t="shared" si="0"/>
        <v>#DIV/0!</v>
      </c>
      <c r="J15" s="240" t="e">
        <f>H15/G15</f>
        <v>#DIV/0!</v>
      </c>
      <c r="K15" s="158"/>
      <c r="L15" s="150" t="s">
        <v>134</v>
      </c>
      <c r="M15" s="163" t="s">
        <v>93</v>
      </c>
      <c r="N15" s="152"/>
      <c r="O15" s="214"/>
      <c r="P15" s="220" t="e">
        <f t="shared" si="1"/>
        <v>#DIV/0!</v>
      </c>
      <c r="Q15" s="214"/>
      <c r="R15" s="152"/>
      <c r="S15" s="154" t="e">
        <f t="shared" si="2"/>
        <v>#DIV/0!</v>
      </c>
      <c r="T15" s="155" t="e">
        <f t="shared" si="3"/>
        <v>#DIV/0!</v>
      </c>
    </row>
    <row r="16" spans="2:22" ht="15.75" x14ac:dyDescent="0.25">
      <c r="B16" s="159" t="s">
        <v>125</v>
      </c>
      <c r="C16" s="160" t="s">
        <v>94</v>
      </c>
      <c r="D16" s="165"/>
      <c r="E16" s="229"/>
      <c r="F16" s="220" t="e">
        <f t="shared" ref="F16:F22" si="4">(E16-D16)/D16</f>
        <v>#DIV/0!</v>
      </c>
      <c r="G16" s="229"/>
      <c r="H16" s="165"/>
      <c r="I16" s="153" t="e">
        <f t="shared" si="0"/>
        <v>#DIV/0!</v>
      </c>
      <c r="J16" s="240" t="e">
        <f t="shared" ref="J16:J17" si="5">H16/E16</f>
        <v>#DIV/0!</v>
      </c>
      <c r="K16" s="158"/>
      <c r="L16" s="150" t="s">
        <v>135</v>
      </c>
      <c r="M16" s="163" t="s">
        <v>95</v>
      </c>
      <c r="N16" s="152"/>
      <c r="O16" s="214"/>
      <c r="P16" s="220" t="e">
        <f t="shared" si="1"/>
        <v>#DIV/0!</v>
      </c>
      <c r="Q16" s="214"/>
      <c r="R16" s="152"/>
      <c r="S16" s="154" t="e">
        <f t="shared" si="2"/>
        <v>#DIV/0!</v>
      </c>
      <c r="T16" s="155" t="e">
        <f t="shared" si="3"/>
        <v>#DIV/0!</v>
      </c>
    </row>
    <row r="17" spans="1:20" customFormat="1" ht="15.75" x14ac:dyDescent="0.25">
      <c r="B17" s="159" t="s">
        <v>126</v>
      </c>
      <c r="C17" s="160" t="s">
        <v>96</v>
      </c>
      <c r="D17" s="165"/>
      <c r="E17" s="229"/>
      <c r="F17" s="220" t="e">
        <f t="shared" si="4"/>
        <v>#DIV/0!</v>
      </c>
      <c r="G17" s="229"/>
      <c r="H17" s="165"/>
      <c r="I17" s="153" t="e">
        <f t="shared" si="0"/>
        <v>#DIV/0!</v>
      </c>
      <c r="J17" s="240" t="e">
        <f t="shared" si="5"/>
        <v>#DIV/0!</v>
      </c>
      <c r="K17" s="158"/>
      <c r="L17" s="150" t="s">
        <v>136</v>
      </c>
      <c r="M17" s="163" t="s">
        <v>97</v>
      </c>
      <c r="N17" s="152"/>
      <c r="O17" s="214"/>
      <c r="P17" s="220" t="e">
        <f t="shared" si="1"/>
        <v>#DIV/0!</v>
      </c>
      <c r="Q17" s="214"/>
      <c r="R17" s="152"/>
      <c r="S17" s="154" t="e">
        <f t="shared" si="2"/>
        <v>#DIV/0!</v>
      </c>
      <c r="T17" s="155" t="e">
        <f t="shared" si="3"/>
        <v>#DIV/0!</v>
      </c>
    </row>
    <row r="18" spans="1:20" customFormat="1" ht="15.75" x14ac:dyDescent="0.25">
      <c r="B18" s="166" t="s">
        <v>14</v>
      </c>
      <c r="C18" s="167" t="s">
        <v>98</v>
      </c>
      <c r="D18" s="168">
        <f>SUM(D19:D22)</f>
        <v>0</v>
      </c>
      <c r="E18" s="230">
        <f>SUM(E19:E22)</f>
        <v>0</v>
      </c>
      <c r="F18" s="234" t="e">
        <f>(E18-D18)/D18</f>
        <v>#DIV/0!</v>
      </c>
      <c r="G18" s="230">
        <f>SUM(G19:G22)</f>
        <v>0</v>
      </c>
      <c r="H18" s="168">
        <f>SUM(H19:H22)</f>
        <v>0</v>
      </c>
      <c r="I18" s="169" t="e">
        <f>(H18-G18)/G18</f>
        <v>#DIV/0!</v>
      </c>
      <c r="J18" s="241" t="e">
        <f>H18/E18</f>
        <v>#DIV/0!</v>
      </c>
      <c r="K18" s="158"/>
      <c r="L18" s="150" t="s">
        <v>76</v>
      </c>
      <c r="M18" s="163" t="s">
        <v>99</v>
      </c>
      <c r="N18" s="152"/>
      <c r="O18" s="214"/>
      <c r="P18" s="220" t="e">
        <f t="shared" si="1"/>
        <v>#DIV/0!</v>
      </c>
      <c r="Q18" s="214"/>
      <c r="R18" s="152"/>
      <c r="S18" s="154" t="e">
        <f t="shared" si="2"/>
        <v>#DIV/0!</v>
      </c>
      <c r="T18" s="155" t="e">
        <f t="shared" si="3"/>
        <v>#DIV/0!</v>
      </c>
    </row>
    <row r="19" spans="1:20" customFormat="1" ht="31.5" x14ac:dyDescent="0.25">
      <c r="B19" s="159" t="s">
        <v>15</v>
      </c>
      <c r="C19" s="160" t="s">
        <v>100</v>
      </c>
      <c r="D19" s="165"/>
      <c r="E19" s="229"/>
      <c r="F19" s="220" t="e">
        <f t="shared" si="4"/>
        <v>#DIV/0!</v>
      </c>
      <c r="G19" s="229"/>
      <c r="H19" s="165"/>
      <c r="I19" s="153" t="e">
        <f t="shared" ref="I19:I21" si="6">(H19-G19)/G19</f>
        <v>#DIV/0!</v>
      </c>
      <c r="J19" s="240" t="e">
        <f t="shared" ref="J19:J21" si="7">H19/E19</f>
        <v>#DIV/0!</v>
      </c>
      <c r="K19" s="170"/>
      <c r="L19" s="171" t="s">
        <v>137</v>
      </c>
      <c r="M19" s="172" t="s">
        <v>101</v>
      </c>
      <c r="N19" s="173"/>
      <c r="O19" s="215"/>
      <c r="P19" s="220" t="e">
        <f t="shared" si="1"/>
        <v>#DIV/0!</v>
      </c>
      <c r="Q19" s="215"/>
      <c r="R19" s="173"/>
      <c r="S19" s="154" t="e">
        <f t="shared" si="2"/>
        <v>#DIV/0!</v>
      </c>
      <c r="T19" s="155" t="e">
        <f t="shared" si="3"/>
        <v>#DIV/0!</v>
      </c>
    </row>
    <row r="20" spans="1:20" customFormat="1" ht="15.75" x14ac:dyDescent="0.25">
      <c r="B20" s="159" t="s">
        <v>18</v>
      </c>
      <c r="C20" s="160" t="s">
        <v>102</v>
      </c>
      <c r="D20" s="165"/>
      <c r="E20" s="229"/>
      <c r="F20" s="220" t="e">
        <f t="shared" si="4"/>
        <v>#DIV/0!</v>
      </c>
      <c r="G20" s="229"/>
      <c r="H20" s="165"/>
      <c r="I20" s="153" t="e">
        <f t="shared" si="6"/>
        <v>#DIV/0!</v>
      </c>
      <c r="J20" s="240" t="e">
        <f t="shared" si="7"/>
        <v>#DIV/0!</v>
      </c>
      <c r="K20" s="158"/>
      <c r="L20" s="144" t="s">
        <v>75</v>
      </c>
      <c r="M20" s="145" t="s">
        <v>103</v>
      </c>
      <c r="N20" s="146">
        <f>SUM(N21:N24)</f>
        <v>0</v>
      </c>
      <c r="O20" s="213">
        <f>SUM(O21:O24)</f>
        <v>0</v>
      </c>
      <c r="P20" s="220" t="e">
        <f>(O20-N20)/N20</f>
        <v>#DIV/0!</v>
      </c>
      <c r="Q20" s="213">
        <f>SUM(Q21:Q24)</f>
        <v>0</v>
      </c>
      <c r="R20" s="146">
        <f>SUM(R21:R24)</f>
        <v>0</v>
      </c>
      <c r="S20" s="135" t="e">
        <f>(R20-Q20)/Q20</f>
        <v>#DIV/0!</v>
      </c>
      <c r="T20" s="136" t="e">
        <f>R20/O20</f>
        <v>#DIV/0!</v>
      </c>
    </row>
    <row r="21" spans="1:20" customFormat="1" ht="15.75" x14ac:dyDescent="0.25">
      <c r="B21" s="159" t="s">
        <v>127</v>
      </c>
      <c r="C21" s="160" t="s">
        <v>104</v>
      </c>
      <c r="D21" s="165"/>
      <c r="E21" s="229"/>
      <c r="F21" s="220" t="e">
        <f t="shared" si="4"/>
        <v>#DIV/0!</v>
      </c>
      <c r="G21" s="229"/>
      <c r="H21" s="165"/>
      <c r="I21" s="153" t="e">
        <f t="shared" si="6"/>
        <v>#DIV/0!</v>
      </c>
      <c r="J21" s="240" t="e">
        <f t="shared" si="7"/>
        <v>#DIV/0!</v>
      </c>
      <c r="K21" s="158"/>
      <c r="L21" s="150" t="s">
        <v>12</v>
      </c>
      <c r="M21" s="163" t="s">
        <v>105</v>
      </c>
      <c r="N21" s="152"/>
      <c r="O21" s="214"/>
      <c r="P21" s="220" t="e">
        <f t="shared" ref="P21:P27" si="8">(O21-N21)/N21</f>
        <v>#DIV/0!</v>
      </c>
      <c r="Q21" s="214"/>
      <c r="R21" s="152"/>
      <c r="S21" s="154" t="e">
        <f t="shared" ref="S21:S22" si="9">(R21-Q21)/Q21</f>
        <v>#DIV/0!</v>
      </c>
      <c r="T21" s="155" t="e">
        <f t="shared" ref="T21:T22" si="10">R21/O21</f>
        <v>#DIV/0!</v>
      </c>
    </row>
    <row r="22" spans="1:20" customFormat="1" ht="15.75" x14ac:dyDescent="0.25">
      <c r="B22" s="159" t="s">
        <v>128</v>
      </c>
      <c r="C22" s="160" t="s">
        <v>106</v>
      </c>
      <c r="D22" s="165"/>
      <c r="E22" s="229"/>
      <c r="F22" s="220" t="e">
        <f t="shared" si="4"/>
        <v>#DIV/0!</v>
      </c>
      <c r="G22" s="229"/>
      <c r="H22" s="165"/>
      <c r="I22" s="153" t="e">
        <f>(H22-G22)/G22</f>
        <v>#DIV/0!</v>
      </c>
      <c r="J22" s="240" t="e">
        <f>H22/E22</f>
        <v>#DIV/0!</v>
      </c>
      <c r="K22" s="158"/>
      <c r="L22" s="150" t="s">
        <v>13</v>
      </c>
      <c r="M22" s="163" t="s">
        <v>107</v>
      </c>
      <c r="N22" s="152"/>
      <c r="O22" s="214"/>
      <c r="P22" s="220" t="e">
        <f t="shared" si="8"/>
        <v>#DIV/0!</v>
      </c>
      <c r="Q22" s="214"/>
      <c r="R22" s="152"/>
      <c r="S22" s="154" t="e">
        <f t="shared" si="9"/>
        <v>#DIV/0!</v>
      </c>
      <c r="T22" s="155" t="e">
        <f t="shared" si="10"/>
        <v>#DIV/0!</v>
      </c>
    </row>
    <row r="23" spans="1:20" customFormat="1" ht="15.75" x14ac:dyDescent="0.25">
      <c r="B23" s="166" t="s">
        <v>21</v>
      </c>
      <c r="C23" s="167" t="s">
        <v>108</v>
      </c>
      <c r="D23" s="168"/>
      <c r="E23" s="230"/>
      <c r="F23" s="234" t="e">
        <f>(E23-D23)/D23</f>
        <v>#DIV/0!</v>
      </c>
      <c r="G23" s="230"/>
      <c r="H23" s="168"/>
      <c r="I23" s="169" t="e">
        <f>(H23-G23)/G23</f>
        <v>#DIV/0!</v>
      </c>
      <c r="J23" s="241" t="e">
        <f>H23/E23</f>
        <v>#DIV/0!</v>
      </c>
      <c r="K23" s="158"/>
      <c r="L23" s="150" t="s">
        <v>138</v>
      </c>
      <c r="M23" s="163" t="s">
        <v>109</v>
      </c>
      <c r="N23" s="152"/>
      <c r="O23" s="214"/>
      <c r="P23" s="220" t="e">
        <f t="shared" si="8"/>
        <v>#DIV/0!</v>
      </c>
      <c r="Q23" s="214"/>
      <c r="R23" s="152"/>
      <c r="S23" s="154" t="e">
        <f>(R23-Q23)/Q23</f>
        <v>#DIV/0!</v>
      </c>
      <c r="T23" s="155" t="e">
        <f>R23/O23</f>
        <v>#DIV/0!</v>
      </c>
    </row>
    <row r="24" spans="1:20" customFormat="1" ht="23.25" customHeight="1" x14ac:dyDescent="0.25">
      <c r="B24" s="174" t="s">
        <v>129</v>
      </c>
      <c r="C24" s="175" t="s">
        <v>110</v>
      </c>
      <c r="D24" s="176">
        <f>+D25+D28+D29+D30</f>
        <v>0</v>
      </c>
      <c r="E24" s="231">
        <f>+E25+E28+E29+E30</f>
        <v>0</v>
      </c>
      <c r="F24" s="219" t="e">
        <f>(E24-D24)/D24</f>
        <v>#DIV/0!</v>
      </c>
      <c r="G24" s="231">
        <f>+G25+G28+G29+G30</f>
        <v>0</v>
      </c>
      <c r="H24" s="176">
        <f>+H25+H28+H29+H30</f>
        <v>0</v>
      </c>
      <c r="I24" s="141" t="e">
        <f>(H24-G24)/G24</f>
        <v>#DIV/0!</v>
      </c>
      <c r="J24" s="239" t="e">
        <f>H24/E24</f>
        <v>#DIV/0!</v>
      </c>
      <c r="K24" s="158"/>
      <c r="L24" s="171" t="s">
        <v>76</v>
      </c>
      <c r="M24" s="172" t="s">
        <v>111</v>
      </c>
      <c r="N24" s="173"/>
      <c r="O24" s="215"/>
      <c r="P24" s="220" t="e">
        <f t="shared" si="8"/>
        <v>#DIV/0!</v>
      </c>
      <c r="Q24" s="215"/>
      <c r="R24" s="173"/>
      <c r="S24" s="154" t="e">
        <f t="shared" ref="S24:S27" si="11">(R24-Q24)/Q24</f>
        <v>#DIV/0!</v>
      </c>
      <c r="T24" s="155" t="e">
        <f t="shared" ref="T24:T27" si="12">R24/O24</f>
        <v>#DIV/0!</v>
      </c>
    </row>
    <row r="25" spans="1:20" customFormat="1" ht="15.75" x14ac:dyDescent="0.25">
      <c r="B25" s="177" t="s">
        <v>22</v>
      </c>
      <c r="C25" s="178" t="s">
        <v>69</v>
      </c>
      <c r="D25" s="165"/>
      <c r="F25" s="220" t="e">
        <f>(G25-D25)/D25</f>
        <v>#DIV/0!</v>
      </c>
      <c r="G25" s="229"/>
      <c r="H25" s="165"/>
      <c r="I25" s="153" t="e">
        <f t="shared" ref="I25:I29" si="13">(H25-G25)/G25</f>
        <v>#DIV/0!</v>
      </c>
      <c r="J25" s="240" t="e">
        <f>H25/G25</f>
        <v>#DIV/0!</v>
      </c>
      <c r="K25" s="179"/>
      <c r="L25" s="180" t="s">
        <v>72</v>
      </c>
      <c r="M25" s="181" t="s">
        <v>51</v>
      </c>
      <c r="N25" s="182">
        <f>+N26+N27</f>
        <v>0</v>
      </c>
      <c r="O25" s="211">
        <f>+O26+O27</f>
        <v>0</v>
      </c>
      <c r="P25" s="219" t="e">
        <f t="shared" si="8"/>
        <v>#DIV/0!</v>
      </c>
      <c r="Q25" s="213">
        <f>+Q26+Q27</f>
        <v>0</v>
      </c>
      <c r="R25" s="146">
        <f>+R26+R27</f>
        <v>0</v>
      </c>
      <c r="S25" s="154" t="e">
        <f t="shared" si="11"/>
        <v>#DIV/0!</v>
      </c>
      <c r="T25" s="155" t="e">
        <f t="shared" si="12"/>
        <v>#DIV/0!</v>
      </c>
    </row>
    <row r="26" spans="1:20" customFormat="1" ht="15.75" x14ac:dyDescent="0.25">
      <c r="B26" s="183" t="s">
        <v>130</v>
      </c>
      <c r="C26" s="184" t="s">
        <v>70</v>
      </c>
      <c r="D26" s="165"/>
      <c r="E26" s="229"/>
      <c r="F26" s="220" t="e">
        <f t="shared" ref="F26:F30" si="14">(E26-D26)/D26</f>
        <v>#DIV/0!</v>
      </c>
      <c r="G26" s="229"/>
      <c r="H26" s="165"/>
      <c r="I26" s="153" t="e">
        <f t="shared" si="13"/>
        <v>#DIV/0!</v>
      </c>
      <c r="J26" s="240" t="e">
        <f t="shared" ref="J26:J29" si="15">H26/E26</f>
        <v>#DIV/0!</v>
      </c>
      <c r="K26" s="158"/>
      <c r="L26" s="185" t="s">
        <v>16</v>
      </c>
      <c r="M26" s="186" t="s">
        <v>112</v>
      </c>
      <c r="N26" s="187"/>
      <c r="O26" s="213"/>
      <c r="P26" s="220" t="e">
        <f t="shared" si="8"/>
        <v>#DIV/0!</v>
      </c>
      <c r="Q26" s="223"/>
      <c r="R26" s="187"/>
      <c r="S26" s="154" t="e">
        <f t="shared" si="11"/>
        <v>#DIV/0!</v>
      </c>
      <c r="T26" s="155" t="e">
        <f t="shared" si="12"/>
        <v>#DIV/0!</v>
      </c>
    </row>
    <row r="27" spans="1:20" customFormat="1" ht="15.75" x14ac:dyDescent="0.25">
      <c r="B27" s="183" t="s">
        <v>131</v>
      </c>
      <c r="C27" s="184" t="s">
        <v>71</v>
      </c>
      <c r="D27" s="165"/>
      <c r="E27" s="229"/>
      <c r="F27" s="220" t="e">
        <f t="shared" si="14"/>
        <v>#DIV/0!</v>
      </c>
      <c r="G27" s="229"/>
      <c r="H27" s="165"/>
      <c r="I27" s="153" t="e">
        <f t="shared" si="13"/>
        <v>#DIV/0!</v>
      </c>
      <c r="J27" s="240" t="e">
        <f t="shared" si="15"/>
        <v>#DIV/0!</v>
      </c>
      <c r="K27" s="158"/>
      <c r="L27" s="188" t="s">
        <v>17</v>
      </c>
      <c r="M27" s="189" t="s">
        <v>113</v>
      </c>
      <c r="N27" s="146"/>
      <c r="O27" s="213"/>
      <c r="P27" s="220" t="e">
        <f t="shared" si="8"/>
        <v>#DIV/0!</v>
      </c>
      <c r="Q27" s="213"/>
      <c r="R27" s="146"/>
      <c r="S27" s="154" t="e">
        <f t="shared" si="11"/>
        <v>#DIV/0!</v>
      </c>
      <c r="T27" s="155" t="e">
        <f t="shared" si="12"/>
        <v>#DIV/0!</v>
      </c>
    </row>
    <row r="28" spans="1:20" customFormat="1" ht="15.75" x14ac:dyDescent="0.25">
      <c r="A28">
        <v>12</v>
      </c>
      <c r="B28" s="190" t="s">
        <v>23</v>
      </c>
      <c r="C28" s="178" t="s">
        <v>114</v>
      </c>
      <c r="D28" s="165"/>
      <c r="E28" s="229"/>
      <c r="F28" s="220" t="e">
        <f t="shared" si="14"/>
        <v>#DIV/0!</v>
      </c>
      <c r="G28" s="229"/>
      <c r="H28" s="165"/>
      <c r="I28" s="153" t="e">
        <f t="shared" si="13"/>
        <v>#DIV/0!</v>
      </c>
      <c r="J28" s="240" t="e">
        <f t="shared" si="15"/>
        <v>#DIV/0!</v>
      </c>
      <c r="K28" s="179"/>
      <c r="L28" s="144" t="s">
        <v>139</v>
      </c>
      <c r="M28" s="191" t="s">
        <v>115</v>
      </c>
      <c r="N28" s="182">
        <f>+N29+N30</f>
        <v>0</v>
      </c>
      <c r="O28" s="211">
        <f>+O29+O30</f>
        <v>0</v>
      </c>
      <c r="P28" s="219" t="e">
        <f>(O28-N28)/N28</f>
        <v>#DIV/0!</v>
      </c>
      <c r="Q28" s="211">
        <f>+Q29+Q30</f>
        <v>0</v>
      </c>
      <c r="R28" s="142">
        <f>R29+R30+R31</f>
        <v>0</v>
      </c>
      <c r="S28" s="135" t="e">
        <f>(R28-Q28)/Q28</f>
        <v>#DIV/0!</v>
      </c>
      <c r="T28" s="136" t="e">
        <f>R28/O28</f>
        <v>#DIV/0!</v>
      </c>
    </row>
    <row r="29" spans="1:20" customFormat="1" ht="15.75" x14ac:dyDescent="0.25">
      <c r="B29" s="190" t="s">
        <v>24</v>
      </c>
      <c r="C29" s="184" t="s">
        <v>116</v>
      </c>
      <c r="D29" s="165"/>
      <c r="E29" s="229"/>
      <c r="F29" s="220" t="e">
        <f t="shared" si="14"/>
        <v>#DIV/0!</v>
      </c>
      <c r="G29" s="229"/>
      <c r="H29" s="165"/>
      <c r="I29" s="153" t="e">
        <f t="shared" si="13"/>
        <v>#DIV/0!</v>
      </c>
      <c r="J29" s="240" t="e">
        <f t="shared" si="15"/>
        <v>#DIV/0!</v>
      </c>
      <c r="K29" s="179"/>
      <c r="L29" s="192" t="s">
        <v>19</v>
      </c>
      <c r="M29" s="193" t="s">
        <v>117</v>
      </c>
      <c r="N29" s="152"/>
      <c r="O29" s="216"/>
      <c r="P29" s="220" t="e">
        <f>(O29-N29)/N29</f>
        <v>#DIV/0!</v>
      </c>
      <c r="Q29" s="214"/>
      <c r="R29" s="152"/>
      <c r="S29" s="154" t="e">
        <f>(R29-Q29)/Q29</f>
        <v>#DIV/0!</v>
      </c>
      <c r="T29" s="155" t="e">
        <f>R29/O29</f>
        <v>#DIV/0!</v>
      </c>
    </row>
    <row r="30" spans="1:20" customFormat="1" ht="16.5" thickBot="1" x14ac:dyDescent="0.3">
      <c r="A30" t="s">
        <v>118</v>
      </c>
      <c r="B30" s="194" t="s">
        <v>132</v>
      </c>
      <c r="C30" s="195" t="s">
        <v>119</v>
      </c>
      <c r="D30" s="196"/>
      <c r="E30" s="232"/>
      <c r="F30" s="222" t="e">
        <f t="shared" si="14"/>
        <v>#DIV/0!</v>
      </c>
      <c r="G30" s="236"/>
      <c r="H30" s="197"/>
      <c r="I30" s="237" t="e">
        <f>(H30-G30)/G30</f>
        <v>#DIV/0!</v>
      </c>
      <c r="J30" s="242" t="e">
        <f>H30/E30</f>
        <v>#DIV/0!</v>
      </c>
      <c r="K30" s="158"/>
      <c r="L30" s="192" t="s">
        <v>20</v>
      </c>
      <c r="M30" s="193" t="s">
        <v>120</v>
      </c>
      <c r="N30" s="152"/>
      <c r="O30" s="214"/>
      <c r="P30" s="221" t="e">
        <f>(O30-N30)/N30</f>
        <v>#DIV/0!</v>
      </c>
      <c r="Q30" s="214"/>
      <c r="R30" s="152"/>
      <c r="S30" s="154" t="e">
        <f>(R30-Q30)/Q30</f>
        <v>#DIV/0!</v>
      </c>
      <c r="T30" s="155" t="e">
        <f>R30/O30</f>
        <v>#DIV/0!</v>
      </c>
    </row>
    <row r="31" spans="1:20" customFormat="1" ht="32.25" thickBot="1" x14ac:dyDescent="0.3">
      <c r="B31" s="198"/>
      <c r="C31" s="199"/>
      <c r="D31" s="179"/>
      <c r="E31" s="179"/>
      <c r="F31" s="200"/>
      <c r="G31" s="179"/>
      <c r="H31" s="179"/>
      <c r="I31" s="200"/>
      <c r="J31" s="201"/>
      <c r="K31" s="158"/>
      <c r="L31" s="202" t="s">
        <v>140</v>
      </c>
      <c r="M31" s="203" t="s">
        <v>121</v>
      </c>
      <c r="N31" s="204"/>
      <c r="O31" s="217"/>
      <c r="P31" s="222" t="e">
        <f>(O31-N31)/N31</f>
        <v>#DIV/0!</v>
      </c>
      <c r="Q31" s="224"/>
      <c r="R31" s="204"/>
      <c r="S31" s="205" t="e">
        <f>(R31-Q31)/Q31</f>
        <v>#DIV/0!</v>
      </c>
      <c r="T31" s="206" t="e">
        <f>R31/O31</f>
        <v>#DIV/0!</v>
      </c>
    </row>
    <row r="32" spans="1:20" customFormat="1" ht="16.5" thickBot="1" x14ac:dyDescent="0.3">
      <c r="B32" s="575" t="s">
        <v>315</v>
      </c>
      <c r="C32" s="576"/>
      <c r="D32" s="577" t="s">
        <v>316</v>
      </c>
      <c r="E32" s="578"/>
      <c r="F32" s="579"/>
      <c r="G32" s="179"/>
      <c r="H32" s="179"/>
      <c r="I32" s="200"/>
      <c r="J32" s="201"/>
      <c r="K32" s="158"/>
      <c r="L32" s="109"/>
      <c r="M32" s="109"/>
      <c r="N32" s="207"/>
      <c r="O32" s="207"/>
      <c r="P32" s="110"/>
      <c r="Q32" s="207"/>
      <c r="R32" s="207"/>
      <c r="S32" s="111"/>
      <c r="T32" s="111"/>
    </row>
    <row r="33" spans="4:20" customFormat="1" ht="15.75" x14ac:dyDescent="0.25">
      <c r="D33" s="208"/>
      <c r="E33" s="112"/>
      <c r="F33" s="108"/>
      <c r="G33" s="112"/>
      <c r="H33" s="112"/>
      <c r="I33" s="108"/>
      <c r="J33" s="108"/>
      <c r="K33" s="158"/>
      <c r="L33" s="109"/>
      <c r="M33" s="109"/>
      <c r="N33" s="109"/>
      <c r="O33" s="109"/>
      <c r="P33" s="110"/>
      <c r="Q33" s="109"/>
      <c r="R33" s="109"/>
      <c r="S33" s="111"/>
      <c r="T33" s="111"/>
    </row>
    <row r="34" spans="4:20" x14ac:dyDescent="0.25">
      <c r="H34" s="209"/>
    </row>
    <row r="35" spans="4:20" x14ac:dyDescent="0.25">
      <c r="D35" s="208"/>
      <c r="E35" s="112"/>
      <c r="G35" s="112"/>
      <c r="H35" s="209"/>
    </row>
    <row r="36" spans="4:20" x14ac:dyDescent="0.25">
      <c r="D36" s="208"/>
    </row>
  </sheetData>
  <mergeCells count="22">
    <mergeCell ref="E1:H1"/>
    <mergeCell ref="B32:C32"/>
    <mergeCell ref="D32:F32"/>
    <mergeCell ref="D2:J2"/>
    <mergeCell ref="N2:T2"/>
    <mergeCell ref="D3:J3"/>
    <mergeCell ref="N3:T3"/>
    <mergeCell ref="D4:J4"/>
    <mergeCell ref="N4:T4"/>
    <mergeCell ref="D5:J5"/>
    <mergeCell ref="N5:T5"/>
    <mergeCell ref="D6:J6"/>
    <mergeCell ref="N6:T6"/>
    <mergeCell ref="I7:J7"/>
    <mergeCell ref="S7:T7"/>
    <mergeCell ref="Q8:T8"/>
    <mergeCell ref="B8:B9"/>
    <mergeCell ref="C8:C9"/>
    <mergeCell ref="G8:J8"/>
    <mergeCell ref="L8:L9"/>
    <mergeCell ref="M8:M9"/>
    <mergeCell ref="N8:P8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O147"/>
  <sheetViews>
    <sheetView showGridLines="0" topLeftCell="L1" zoomScale="90" zoomScaleNormal="90" workbookViewId="0">
      <selection activeCell="R1" sqref="R1:U1"/>
    </sheetView>
  </sheetViews>
  <sheetFormatPr baseColWidth="10" defaultColWidth="9.140625" defaultRowHeight="15" x14ac:dyDescent="0.25"/>
  <cols>
    <col min="1" max="1" width="6.28515625" style="335" customWidth="1"/>
    <col min="2" max="2" width="11.7109375" style="335" customWidth="1"/>
    <col min="3" max="3" width="72" style="335" customWidth="1"/>
    <col min="4" max="8" width="15.7109375" style="335" customWidth="1"/>
    <col min="9" max="10" width="15.7109375" style="337" customWidth="1"/>
    <col min="11" max="11" width="5.7109375" style="341" customWidth="1"/>
    <col min="12" max="12" width="5.85546875" style="335" customWidth="1"/>
    <col min="13" max="13" width="12.28515625" style="335" customWidth="1"/>
    <col min="14" max="14" width="56.42578125" style="335" customWidth="1"/>
    <col min="15" max="17" width="20.42578125" style="335" customWidth="1"/>
    <col min="18" max="20" width="18.85546875" style="335" customWidth="1"/>
    <col min="21" max="21" width="17.7109375" style="335" customWidth="1"/>
    <col min="22" max="245" width="9.140625" style="335"/>
    <col min="246" max="246" width="12.42578125" style="335" customWidth="1"/>
    <col min="247" max="247" width="70.28515625" style="335" customWidth="1"/>
    <col min="248" max="248" width="12.42578125" style="335" customWidth="1"/>
    <col min="249" max="249" width="13.140625" style="335" customWidth="1"/>
    <col min="250" max="250" width="8.5703125" style="335" bestFit="1" customWidth="1"/>
    <col min="251" max="251" width="13" style="335" customWidth="1"/>
    <col min="252" max="252" width="12.85546875" style="335" customWidth="1"/>
    <col min="253" max="253" width="8.5703125" style="335" bestFit="1" customWidth="1"/>
    <col min="254" max="254" width="11.42578125" style="335" bestFit="1" customWidth="1"/>
    <col min="255" max="255" width="2.7109375" style="335" customWidth="1"/>
    <col min="256" max="256" width="11.7109375" style="335" customWidth="1"/>
    <col min="257" max="257" width="79" style="335" customWidth="1"/>
    <col min="258" max="261" width="0" style="335" hidden="1" customWidth="1"/>
    <col min="262" max="262" width="14.140625" style="335" customWidth="1"/>
    <col min="263" max="263" width="10.140625" style="335" customWidth="1"/>
    <col min="264" max="264" width="11.140625" style="335" customWidth="1"/>
    <col min="265" max="501" width="9.140625" style="335"/>
    <col min="502" max="502" width="12.42578125" style="335" customWidth="1"/>
    <col min="503" max="503" width="70.28515625" style="335" customWidth="1"/>
    <col min="504" max="504" width="12.42578125" style="335" customWidth="1"/>
    <col min="505" max="505" width="13.140625" style="335" customWidth="1"/>
    <col min="506" max="506" width="8.5703125" style="335" bestFit="1" customWidth="1"/>
    <col min="507" max="507" width="13" style="335" customWidth="1"/>
    <col min="508" max="508" width="12.85546875" style="335" customWidth="1"/>
    <col min="509" max="509" width="8.5703125" style="335" bestFit="1" customWidth="1"/>
    <col min="510" max="510" width="11.42578125" style="335" bestFit="1" customWidth="1"/>
    <col min="511" max="511" width="2.7109375" style="335" customWidth="1"/>
    <col min="512" max="512" width="11.7109375" style="335" customWidth="1"/>
    <col min="513" max="513" width="79" style="335" customWidth="1"/>
    <col min="514" max="517" width="0" style="335" hidden="1" customWidth="1"/>
    <col min="518" max="518" width="14.140625" style="335" customWidth="1"/>
    <col min="519" max="519" width="10.140625" style="335" customWidth="1"/>
    <col min="520" max="520" width="11.140625" style="335" customWidth="1"/>
    <col min="521" max="757" width="9.140625" style="335"/>
    <col min="758" max="758" width="12.42578125" style="335" customWidth="1"/>
    <col min="759" max="759" width="70.28515625" style="335" customWidth="1"/>
    <col min="760" max="760" width="12.42578125" style="335" customWidth="1"/>
    <col min="761" max="761" width="13.140625" style="335" customWidth="1"/>
    <col min="762" max="762" width="8.5703125" style="335" bestFit="1" customWidth="1"/>
    <col min="763" max="763" width="13" style="335" customWidth="1"/>
    <col min="764" max="764" width="12.85546875" style="335" customWidth="1"/>
    <col min="765" max="765" width="8.5703125" style="335" bestFit="1" customWidth="1"/>
    <col min="766" max="766" width="11.42578125" style="335" bestFit="1" customWidth="1"/>
    <col min="767" max="767" width="2.7109375" style="335" customWidth="1"/>
    <col min="768" max="768" width="11.7109375" style="335" customWidth="1"/>
    <col min="769" max="769" width="79" style="335" customWidth="1"/>
    <col min="770" max="773" width="0" style="335" hidden="1" customWidth="1"/>
    <col min="774" max="774" width="14.140625" style="335" customWidth="1"/>
    <col min="775" max="775" width="10.140625" style="335" customWidth="1"/>
    <col min="776" max="776" width="11.140625" style="335" customWidth="1"/>
    <col min="777" max="1013" width="9.140625" style="335"/>
    <col min="1014" max="1014" width="12.42578125" style="335" customWidth="1"/>
    <col min="1015" max="1015" width="70.28515625" style="335" customWidth="1"/>
    <col min="1016" max="1016" width="12.42578125" style="335" customWidth="1"/>
    <col min="1017" max="1017" width="13.140625" style="335" customWidth="1"/>
    <col min="1018" max="1018" width="8.5703125" style="335" bestFit="1" customWidth="1"/>
    <col min="1019" max="1019" width="13" style="335" customWidth="1"/>
    <col min="1020" max="1020" width="12.85546875" style="335" customWidth="1"/>
    <col min="1021" max="1021" width="8.5703125" style="335" bestFit="1" customWidth="1"/>
    <col min="1022" max="1022" width="11.42578125" style="335" bestFit="1" customWidth="1"/>
    <col min="1023" max="1023" width="2.7109375" style="335" customWidth="1"/>
    <col min="1024" max="1024" width="11.7109375" style="335" customWidth="1"/>
    <col min="1025" max="1025" width="79" style="335" customWidth="1"/>
    <col min="1026" max="1029" width="0" style="335" hidden="1" customWidth="1"/>
    <col min="1030" max="1030" width="14.140625" style="335" customWidth="1"/>
    <col min="1031" max="1031" width="10.140625" style="335" customWidth="1"/>
    <col min="1032" max="1032" width="11.140625" style="335" customWidth="1"/>
    <col min="1033" max="1269" width="9.140625" style="335"/>
    <col min="1270" max="1270" width="12.42578125" style="335" customWidth="1"/>
    <col min="1271" max="1271" width="70.28515625" style="335" customWidth="1"/>
    <col min="1272" max="1272" width="12.42578125" style="335" customWidth="1"/>
    <col min="1273" max="1273" width="13.140625" style="335" customWidth="1"/>
    <col min="1274" max="1274" width="8.5703125" style="335" bestFit="1" customWidth="1"/>
    <col min="1275" max="1275" width="13" style="335" customWidth="1"/>
    <col min="1276" max="1276" width="12.85546875" style="335" customWidth="1"/>
    <col min="1277" max="1277" width="8.5703125" style="335" bestFit="1" customWidth="1"/>
    <col min="1278" max="1278" width="11.42578125" style="335" bestFit="1" customWidth="1"/>
    <col min="1279" max="1279" width="2.7109375" style="335" customWidth="1"/>
    <col min="1280" max="1280" width="11.7109375" style="335" customWidth="1"/>
    <col min="1281" max="1281" width="79" style="335" customWidth="1"/>
    <col min="1282" max="1285" width="0" style="335" hidden="1" customWidth="1"/>
    <col min="1286" max="1286" width="14.140625" style="335" customWidth="1"/>
    <col min="1287" max="1287" width="10.140625" style="335" customWidth="1"/>
    <col min="1288" max="1288" width="11.140625" style="335" customWidth="1"/>
    <col min="1289" max="1525" width="9.140625" style="335"/>
    <col min="1526" max="1526" width="12.42578125" style="335" customWidth="1"/>
    <col min="1527" max="1527" width="70.28515625" style="335" customWidth="1"/>
    <col min="1528" max="1528" width="12.42578125" style="335" customWidth="1"/>
    <col min="1529" max="1529" width="13.140625" style="335" customWidth="1"/>
    <col min="1530" max="1530" width="8.5703125" style="335" bestFit="1" customWidth="1"/>
    <col min="1531" max="1531" width="13" style="335" customWidth="1"/>
    <col min="1532" max="1532" width="12.85546875" style="335" customWidth="1"/>
    <col min="1533" max="1533" width="8.5703125" style="335" bestFit="1" customWidth="1"/>
    <col min="1534" max="1534" width="11.42578125" style="335" bestFit="1" customWidth="1"/>
    <col min="1535" max="1535" width="2.7109375" style="335" customWidth="1"/>
    <col min="1536" max="1536" width="11.7109375" style="335" customWidth="1"/>
    <col min="1537" max="1537" width="79" style="335" customWidth="1"/>
    <col min="1538" max="1541" width="0" style="335" hidden="1" customWidth="1"/>
    <col min="1542" max="1542" width="14.140625" style="335" customWidth="1"/>
    <col min="1543" max="1543" width="10.140625" style="335" customWidth="1"/>
    <col min="1544" max="1544" width="11.140625" style="335" customWidth="1"/>
    <col min="1545" max="1781" width="9.140625" style="335"/>
    <col min="1782" max="1782" width="12.42578125" style="335" customWidth="1"/>
    <col min="1783" max="1783" width="70.28515625" style="335" customWidth="1"/>
    <col min="1784" max="1784" width="12.42578125" style="335" customWidth="1"/>
    <col min="1785" max="1785" width="13.140625" style="335" customWidth="1"/>
    <col min="1786" max="1786" width="8.5703125" style="335" bestFit="1" customWidth="1"/>
    <col min="1787" max="1787" width="13" style="335" customWidth="1"/>
    <col min="1788" max="1788" width="12.85546875" style="335" customWidth="1"/>
    <col min="1789" max="1789" width="8.5703125" style="335" bestFit="1" customWidth="1"/>
    <col min="1790" max="1790" width="11.42578125" style="335" bestFit="1" customWidth="1"/>
    <col min="1791" max="1791" width="2.7109375" style="335" customWidth="1"/>
    <col min="1792" max="1792" width="11.7109375" style="335" customWidth="1"/>
    <col min="1793" max="1793" width="79" style="335" customWidth="1"/>
    <col min="1794" max="1797" width="0" style="335" hidden="1" customWidth="1"/>
    <col min="1798" max="1798" width="14.140625" style="335" customWidth="1"/>
    <col min="1799" max="1799" width="10.140625" style="335" customWidth="1"/>
    <col min="1800" max="1800" width="11.140625" style="335" customWidth="1"/>
    <col min="1801" max="2037" width="9.140625" style="335"/>
    <col min="2038" max="2038" width="12.42578125" style="335" customWidth="1"/>
    <col min="2039" max="2039" width="70.28515625" style="335" customWidth="1"/>
    <col min="2040" max="2040" width="12.42578125" style="335" customWidth="1"/>
    <col min="2041" max="2041" width="13.140625" style="335" customWidth="1"/>
    <col min="2042" max="2042" width="8.5703125" style="335" bestFit="1" customWidth="1"/>
    <col min="2043" max="2043" width="13" style="335" customWidth="1"/>
    <col min="2044" max="2044" width="12.85546875" style="335" customWidth="1"/>
    <col min="2045" max="2045" width="8.5703125" style="335" bestFit="1" customWidth="1"/>
    <col min="2046" max="2046" width="11.42578125" style="335" bestFit="1" customWidth="1"/>
    <col min="2047" max="2047" width="2.7109375" style="335" customWidth="1"/>
    <col min="2048" max="2048" width="11.7109375" style="335" customWidth="1"/>
    <col min="2049" max="2049" width="79" style="335" customWidth="1"/>
    <col min="2050" max="2053" width="0" style="335" hidden="1" customWidth="1"/>
    <col min="2054" max="2054" width="14.140625" style="335" customWidth="1"/>
    <col min="2055" max="2055" width="10.140625" style="335" customWidth="1"/>
    <col min="2056" max="2056" width="11.140625" style="335" customWidth="1"/>
    <col min="2057" max="2293" width="9.140625" style="335"/>
    <col min="2294" max="2294" width="12.42578125" style="335" customWidth="1"/>
    <col min="2295" max="2295" width="70.28515625" style="335" customWidth="1"/>
    <col min="2296" max="2296" width="12.42578125" style="335" customWidth="1"/>
    <col min="2297" max="2297" width="13.140625" style="335" customWidth="1"/>
    <col min="2298" max="2298" width="8.5703125" style="335" bestFit="1" customWidth="1"/>
    <col min="2299" max="2299" width="13" style="335" customWidth="1"/>
    <col min="2300" max="2300" width="12.85546875" style="335" customWidth="1"/>
    <col min="2301" max="2301" width="8.5703125" style="335" bestFit="1" customWidth="1"/>
    <col min="2302" max="2302" width="11.42578125" style="335" bestFit="1" customWidth="1"/>
    <col min="2303" max="2303" width="2.7109375" style="335" customWidth="1"/>
    <col min="2304" max="2304" width="11.7109375" style="335" customWidth="1"/>
    <col min="2305" max="2305" width="79" style="335" customWidth="1"/>
    <col min="2306" max="2309" width="0" style="335" hidden="1" customWidth="1"/>
    <col min="2310" max="2310" width="14.140625" style="335" customWidth="1"/>
    <col min="2311" max="2311" width="10.140625" style="335" customWidth="1"/>
    <col min="2312" max="2312" width="11.140625" style="335" customWidth="1"/>
    <col min="2313" max="2549" width="9.140625" style="335"/>
    <col min="2550" max="2550" width="12.42578125" style="335" customWidth="1"/>
    <col min="2551" max="2551" width="70.28515625" style="335" customWidth="1"/>
    <col min="2552" max="2552" width="12.42578125" style="335" customWidth="1"/>
    <col min="2553" max="2553" width="13.140625" style="335" customWidth="1"/>
    <col min="2554" max="2554" width="8.5703125" style="335" bestFit="1" customWidth="1"/>
    <col min="2555" max="2555" width="13" style="335" customWidth="1"/>
    <col min="2556" max="2556" width="12.85546875" style="335" customWidth="1"/>
    <col min="2557" max="2557" width="8.5703125" style="335" bestFit="1" customWidth="1"/>
    <col min="2558" max="2558" width="11.42578125" style="335" bestFit="1" customWidth="1"/>
    <col min="2559" max="2559" width="2.7109375" style="335" customWidth="1"/>
    <col min="2560" max="2560" width="11.7109375" style="335" customWidth="1"/>
    <col min="2561" max="2561" width="79" style="335" customWidth="1"/>
    <col min="2562" max="2565" width="0" style="335" hidden="1" customWidth="1"/>
    <col min="2566" max="2566" width="14.140625" style="335" customWidth="1"/>
    <col min="2567" max="2567" width="10.140625" style="335" customWidth="1"/>
    <col min="2568" max="2568" width="11.140625" style="335" customWidth="1"/>
    <col min="2569" max="2805" width="9.140625" style="335"/>
    <col min="2806" max="2806" width="12.42578125" style="335" customWidth="1"/>
    <col min="2807" max="2807" width="70.28515625" style="335" customWidth="1"/>
    <col min="2808" max="2808" width="12.42578125" style="335" customWidth="1"/>
    <col min="2809" max="2809" width="13.140625" style="335" customWidth="1"/>
    <col min="2810" max="2810" width="8.5703125" style="335" bestFit="1" customWidth="1"/>
    <col min="2811" max="2811" width="13" style="335" customWidth="1"/>
    <col min="2812" max="2812" width="12.85546875" style="335" customWidth="1"/>
    <col min="2813" max="2813" width="8.5703125" style="335" bestFit="1" customWidth="1"/>
    <col min="2814" max="2814" width="11.42578125" style="335" bestFit="1" customWidth="1"/>
    <col min="2815" max="2815" width="2.7109375" style="335" customWidth="1"/>
    <col min="2816" max="2816" width="11.7109375" style="335" customWidth="1"/>
    <col min="2817" max="2817" width="79" style="335" customWidth="1"/>
    <col min="2818" max="2821" width="0" style="335" hidden="1" customWidth="1"/>
    <col min="2822" max="2822" width="14.140625" style="335" customWidth="1"/>
    <col min="2823" max="2823" width="10.140625" style="335" customWidth="1"/>
    <col min="2824" max="2824" width="11.140625" style="335" customWidth="1"/>
    <col min="2825" max="3061" width="9.140625" style="335"/>
    <col min="3062" max="3062" width="12.42578125" style="335" customWidth="1"/>
    <col min="3063" max="3063" width="70.28515625" style="335" customWidth="1"/>
    <col min="3064" max="3064" width="12.42578125" style="335" customWidth="1"/>
    <col min="3065" max="3065" width="13.140625" style="335" customWidth="1"/>
    <col min="3066" max="3066" width="8.5703125" style="335" bestFit="1" customWidth="1"/>
    <col min="3067" max="3067" width="13" style="335" customWidth="1"/>
    <col min="3068" max="3068" width="12.85546875" style="335" customWidth="1"/>
    <col min="3069" max="3069" width="8.5703125" style="335" bestFit="1" customWidth="1"/>
    <col min="3070" max="3070" width="11.42578125" style="335" bestFit="1" customWidth="1"/>
    <col min="3071" max="3071" width="2.7109375" style="335" customWidth="1"/>
    <col min="3072" max="3072" width="11.7109375" style="335" customWidth="1"/>
    <col min="3073" max="3073" width="79" style="335" customWidth="1"/>
    <col min="3074" max="3077" width="0" style="335" hidden="1" customWidth="1"/>
    <col min="3078" max="3078" width="14.140625" style="335" customWidth="1"/>
    <col min="3079" max="3079" width="10.140625" style="335" customWidth="1"/>
    <col min="3080" max="3080" width="11.140625" style="335" customWidth="1"/>
    <col min="3081" max="3317" width="9.140625" style="335"/>
    <col min="3318" max="3318" width="12.42578125" style="335" customWidth="1"/>
    <col min="3319" max="3319" width="70.28515625" style="335" customWidth="1"/>
    <col min="3320" max="3320" width="12.42578125" style="335" customWidth="1"/>
    <col min="3321" max="3321" width="13.140625" style="335" customWidth="1"/>
    <col min="3322" max="3322" width="8.5703125" style="335" bestFit="1" customWidth="1"/>
    <col min="3323" max="3323" width="13" style="335" customWidth="1"/>
    <col min="3324" max="3324" width="12.85546875" style="335" customWidth="1"/>
    <col min="3325" max="3325" width="8.5703125" style="335" bestFit="1" customWidth="1"/>
    <col min="3326" max="3326" width="11.42578125" style="335" bestFit="1" customWidth="1"/>
    <col min="3327" max="3327" width="2.7109375" style="335" customWidth="1"/>
    <col min="3328" max="3328" width="11.7109375" style="335" customWidth="1"/>
    <col min="3329" max="3329" width="79" style="335" customWidth="1"/>
    <col min="3330" max="3333" width="0" style="335" hidden="1" customWidth="1"/>
    <col min="3334" max="3334" width="14.140625" style="335" customWidth="1"/>
    <col min="3335" max="3335" width="10.140625" style="335" customWidth="1"/>
    <col min="3336" max="3336" width="11.140625" style="335" customWidth="1"/>
    <col min="3337" max="3573" width="9.140625" style="335"/>
    <col min="3574" max="3574" width="12.42578125" style="335" customWidth="1"/>
    <col min="3575" max="3575" width="70.28515625" style="335" customWidth="1"/>
    <col min="3576" max="3576" width="12.42578125" style="335" customWidth="1"/>
    <col min="3577" max="3577" width="13.140625" style="335" customWidth="1"/>
    <col min="3578" max="3578" width="8.5703125" style="335" bestFit="1" customWidth="1"/>
    <col min="3579" max="3579" width="13" style="335" customWidth="1"/>
    <col min="3580" max="3580" width="12.85546875" style="335" customWidth="1"/>
    <col min="3581" max="3581" width="8.5703125" style="335" bestFit="1" customWidth="1"/>
    <col min="3582" max="3582" width="11.42578125" style="335" bestFit="1" customWidth="1"/>
    <col min="3583" max="3583" width="2.7109375" style="335" customWidth="1"/>
    <col min="3584" max="3584" width="11.7109375" style="335" customWidth="1"/>
    <col min="3585" max="3585" width="79" style="335" customWidth="1"/>
    <col min="3586" max="3589" width="0" style="335" hidden="1" customWidth="1"/>
    <col min="3590" max="3590" width="14.140625" style="335" customWidth="1"/>
    <col min="3591" max="3591" width="10.140625" style="335" customWidth="1"/>
    <col min="3592" max="3592" width="11.140625" style="335" customWidth="1"/>
    <col min="3593" max="3829" width="9.140625" style="335"/>
    <col min="3830" max="3830" width="12.42578125" style="335" customWidth="1"/>
    <col min="3831" max="3831" width="70.28515625" style="335" customWidth="1"/>
    <col min="3832" max="3832" width="12.42578125" style="335" customWidth="1"/>
    <col min="3833" max="3833" width="13.140625" style="335" customWidth="1"/>
    <col min="3834" max="3834" width="8.5703125" style="335" bestFit="1" customWidth="1"/>
    <col min="3835" max="3835" width="13" style="335" customWidth="1"/>
    <col min="3836" max="3836" width="12.85546875" style="335" customWidth="1"/>
    <col min="3837" max="3837" width="8.5703125" style="335" bestFit="1" customWidth="1"/>
    <col min="3838" max="3838" width="11.42578125" style="335" bestFit="1" customWidth="1"/>
    <col min="3839" max="3839" width="2.7109375" style="335" customWidth="1"/>
    <col min="3840" max="3840" width="11.7109375" style="335" customWidth="1"/>
    <col min="3841" max="3841" width="79" style="335" customWidth="1"/>
    <col min="3842" max="3845" width="0" style="335" hidden="1" customWidth="1"/>
    <col min="3846" max="3846" width="14.140625" style="335" customWidth="1"/>
    <col min="3847" max="3847" width="10.140625" style="335" customWidth="1"/>
    <col min="3848" max="3848" width="11.140625" style="335" customWidth="1"/>
    <col min="3849" max="4085" width="9.140625" style="335"/>
    <col min="4086" max="4086" width="12.42578125" style="335" customWidth="1"/>
    <col min="4087" max="4087" width="70.28515625" style="335" customWidth="1"/>
    <col min="4088" max="4088" width="12.42578125" style="335" customWidth="1"/>
    <col min="4089" max="4089" width="13.140625" style="335" customWidth="1"/>
    <col min="4090" max="4090" width="8.5703125" style="335" bestFit="1" customWidth="1"/>
    <col min="4091" max="4091" width="13" style="335" customWidth="1"/>
    <col min="4092" max="4092" width="12.85546875" style="335" customWidth="1"/>
    <col min="4093" max="4093" width="8.5703125" style="335" bestFit="1" customWidth="1"/>
    <col min="4094" max="4094" width="11.42578125" style="335" bestFit="1" customWidth="1"/>
    <col min="4095" max="4095" width="2.7109375" style="335" customWidth="1"/>
    <col min="4096" max="4096" width="11.7109375" style="335" customWidth="1"/>
    <col min="4097" max="4097" width="79" style="335" customWidth="1"/>
    <col min="4098" max="4101" width="0" style="335" hidden="1" customWidth="1"/>
    <col min="4102" max="4102" width="14.140625" style="335" customWidth="1"/>
    <col min="4103" max="4103" width="10.140625" style="335" customWidth="1"/>
    <col min="4104" max="4104" width="11.140625" style="335" customWidth="1"/>
    <col min="4105" max="4341" width="9.140625" style="335"/>
    <col min="4342" max="4342" width="12.42578125" style="335" customWidth="1"/>
    <col min="4343" max="4343" width="70.28515625" style="335" customWidth="1"/>
    <col min="4344" max="4344" width="12.42578125" style="335" customWidth="1"/>
    <col min="4345" max="4345" width="13.140625" style="335" customWidth="1"/>
    <col min="4346" max="4346" width="8.5703125" style="335" bestFit="1" customWidth="1"/>
    <col min="4347" max="4347" width="13" style="335" customWidth="1"/>
    <col min="4348" max="4348" width="12.85546875" style="335" customWidth="1"/>
    <col min="4349" max="4349" width="8.5703125" style="335" bestFit="1" customWidth="1"/>
    <col min="4350" max="4350" width="11.42578125" style="335" bestFit="1" customWidth="1"/>
    <col min="4351" max="4351" width="2.7109375" style="335" customWidth="1"/>
    <col min="4352" max="4352" width="11.7109375" style="335" customWidth="1"/>
    <col min="4353" max="4353" width="79" style="335" customWidth="1"/>
    <col min="4354" max="4357" width="0" style="335" hidden="1" customWidth="1"/>
    <col min="4358" max="4358" width="14.140625" style="335" customWidth="1"/>
    <col min="4359" max="4359" width="10.140625" style="335" customWidth="1"/>
    <col min="4360" max="4360" width="11.140625" style="335" customWidth="1"/>
    <col min="4361" max="4597" width="9.140625" style="335"/>
    <col min="4598" max="4598" width="12.42578125" style="335" customWidth="1"/>
    <col min="4599" max="4599" width="70.28515625" style="335" customWidth="1"/>
    <col min="4600" max="4600" width="12.42578125" style="335" customWidth="1"/>
    <col min="4601" max="4601" width="13.140625" style="335" customWidth="1"/>
    <col min="4602" max="4602" width="8.5703125" style="335" bestFit="1" customWidth="1"/>
    <col min="4603" max="4603" width="13" style="335" customWidth="1"/>
    <col min="4604" max="4604" width="12.85546875" style="335" customWidth="1"/>
    <col min="4605" max="4605" width="8.5703125" style="335" bestFit="1" customWidth="1"/>
    <col min="4606" max="4606" width="11.42578125" style="335" bestFit="1" customWidth="1"/>
    <col min="4607" max="4607" width="2.7109375" style="335" customWidth="1"/>
    <col min="4608" max="4608" width="11.7109375" style="335" customWidth="1"/>
    <col min="4609" max="4609" width="79" style="335" customWidth="1"/>
    <col min="4610" max="4613" width="0" style="335" hidden="1" customWidth="1"/>
    <col min="4614" max="4614" width="14.140625" style="335" customWidth="1"/>
    <col min="4615" max="4615" width="10.140625" style="335" customWidth="1"/>
    <col min="4616" max="4616" width="11.140625" style="335" customWidth="1"/>
    <col min="4617" max="4853" width="9.140625" style="335"/>
    <col min="4854" max="4854" width="12.42578125" style="335" customWidth="1"/>
    <col min="4855" max="4855" width="70.28515625" style="335" customWidth="1"/>
    <col min="4856" max="4856" width="12.42578125" style="335" customWidth="1"/>
    <col min="4857" max="4857" width="13.140625" style="335" customWidth="1"/>
    <col min="4858" max="4858" width="8.5703125" style="335" bestFit="1" customWidth="1"/>
    <col min="4859" max="4859" width="13" style="335" customWidth="1"/>
    <col min="4860" max="4860" width="12.85546875" style="335" customWidth="1"/>
    <col min="4861" max="4861" width="8.5703125" style="335" bestFit="1" customWidth="1"/>
    <col min="4862" max="4862" width="11.42578125" style="335" bestFit="1" customWidth="1"/>
    <col min="4863" max="4863" width="2.7109375" style="335" customWidth="1"/>
    <col min="4864" max="4864" width="11.7109375" style="335" customWidth="1"/>
    <col min="4865" max="4865" width="79" style="335" customWidth="1"/>
    <col min="4866" max="4869" width="0" style="335" hidden="1" customWidth="1"/>
    <col min="4870" max="4870" width="14.140625" style="335" customWidth="1"/>
    <col min="4871" max="4871" width="10.140625" style="335" customWidth="1"/>
    <col min="4872" max="4872" width="11.140625" style="335" customWidth="1"/>
    <col min="4873" max="5109" width="9.140625" style="335"/>
    <col min="5110" max="5110" width="12.42578125" style="335" customWidth="1"/>
    <col min="5111" max="5111" width="70.28515625" style="335" customWidth="1"/>
    <col min="5112" max="5112" width="12.42578125" style="335" customWidth="1"/>
    <col min="5113" max="5113" width="13.140625" style="335" customWidth="1"/>
    <col min="5114" max="5114" width="8.5703125" style="335" bestFit="1" customWidth="1"/>
    <col min="5115" max="5115" width="13" style="335" customWidth="1"/>
    <col min="5116" max="5116" width="12.85546875" style="335" customWidth="1"/>
    <col min="5117" max="5117" width="8.5703125" style="335" bestFit="1" customWidth="1"/>
    <col min="5118" max="5118" width="11.42578125" style="335" bestFit="1" customWidth="1"/>
    <col min="5119" max="5119" width="2.7109375" style="335" customWidth="1"/>
    <col min="5120" max="5120" width="11.7109375" style="335" customWidth="1"/>
    <col min="5121" max="5121" width="79" style="335" customWidth="1"/>
    <col min="5122" max="5125" width="0" style="335" hidden="1" customWidth="1"/>
    <col min="5126" max="5126" width="14.140625" style="335" customWidth="1"/>
    <col min="5127" max="5127" width="10.140625" style="335" customWidth="1"/>
    <col min="5128" max="5128" width="11.140625" style="335" customWidth="1"/>
    <col min="5129" max="5365" width="9.140625" style="335"/>
    <col min="5366" max="5366" width="12.42578125" style="335" customWidth="1"/>
    <col min="5367" max="5367" width="70.28515625" style="335" customWidth="1"/>
    <col min="5368" max="5368" width="12.42578125" style="335" customWidth="1"/>
    <col min="5369" max="5369" width="13.140625" style="335" customWidth="1"/>
    <col min="5370" max="5370" width="8.5703125" style="335" bestFit="1" customWidth="1"/>
    <col min="5371" max="5371" width="13" style="335" customWidth="1"/>
    <col min="5372" max="5372" width="12.85546875" style="335" customWidth="1"/>
    <col min="5373" max="5373" width="8.5703125" style="335" bestFit="1" customWidth="1"/>
    <col min="5374" max="5374" width="11.42578125" style="335" bestFit="1" customWidth="1"/>
    <col min="5375" max="5375" width="2.7109375" style="335" customWidth="1"/>
    <col min="5376" max="5376" width="11.7109375" style="335" customWidth="1"/>
    <col min="5377" max="5377" width="79" style="335" customWidth="1"/>
    <col min="5378" max="5381" width="0" style="335" hidden="1" customWidth="1"/>
    <col min="5382" max="5382" width="14.140625" style="335" customWidth="1"/>
    <col min="5383" max="5383" width="10.140625" style="335" customWidth="1"/>
    <col min="5384" max="5384" width="11.140625" style="335" customWidth="1"/>
    <col min="5385" max="5621" width="9.140625" style="335"/>
    <col min="5622" max="5622" width="12.42578125" style="335" customWidth="1"/>
    <col min="5623" max="5623" width="70.28515625" style="335" customWidth="1"/>
    <col min="5624" max="5624" width="12.42578125" style="335" customWidth="1"/>
    <col min="5625" max="5625" width="13.140625" style="335" customWidth="1"/>
    <col min="5626" max="5626" width="8.5703125" style="335" bestFit="1" customWidth="1"/>
    <col min="5627" max="5627" width="13" style="335" customWidth="1"/>
    <col min="5628" max="5628" width="12.85546875" style="335" customWidth="1"/>
    <col min="5629" max="5629" width="8.5703125" style="335" bestFit="1" customWidth="1"/>
    <col min="5630" max="5630" width="11.42578125" style="335" bestFit="1" customWidth="1"/>
    <col min="5631" max="5631" width="2.7109375" style="335" customWidth="1"/>
    <col min="5632" max="5632" width="11.7109375" style="335" customWidth="1"/>
    <col min="5633" max="5633" width="79" style="335" customWidth="1"/>
    <col min="5634" max="5637" width="0" style="335" hidden="1" customWidth="1"/>
    <col min="5638" max="5638" width="14.140625" style="335" customWidth="1"/>
    <col min="5639" max="5639" width="10.140625" style="335" customWidth="1"/>
    <col min="5640" max="5640" width="11.140625" style="335" customWidth="1"/>
    <col min="5641" max="5877" width="9.140625" style="335"/>
    <col min="5878" max="5878" width="12.42578125" style="335" customWidth="1"/>
    <col min="5879" max="5879" width="70.28515625" style="335" customWidth="1"/>
    <col min="5880" max="5880" width="12.42578125" style="335" customWidth="1"/>
    <col min="5881" max="5881" width="13.140625" style="335" customWidth="1"/>
    <col min="5882" max="5882" width="8.5703125" style="335" bestFit="1" customWidth="1"/>
    <col min="5883" max="5883" width="13" style="335" customWidth="1"/>
    <col min="5884" max="5884" width="12.85546875" style="335" customWidth="1"/>
    <col min="5885" max="5885" width="8.5703125" style="335" bestFit="1" customWidth="1"/>
    <col min="5886" max="5886" width="11.42578125" style="335" bestFit="1" customWidth="1"/>
    <col min="5887" max="5887" width="2.7109375" style="335" customWidth="1"/>
    <col min="5888" max="5888" width="11.7109375" style="335" customWidth="1"/>
    <col min="5889" max="5889" width="79" style="335" customWidth="1"/>
    <col min="5890" max="5893" width="0" style="335" hidden="1" customWidth="1"/>
    <col min="5894" max="5894" width="14.140625" style="335" customWidth="1"/>
    <col min="5895" max="5895" width="10.140625" style="335" customWidth="1"/>
    <col min="5896" max="5896" width="11.140625" style="335" customWidth="1"/>
    <col min="5897" max="6133" width="9.140625" style="335"/>
    <col min="6134" max="6134" width="12.42578125" style="335" customWidth="1"/>
    <col min="6135" max="6135" width="70.28515625" style="335" customWidth="1"/>
    <col min="6136" max="6136" width="12.42578125" style="335" customWidth="1"/>
    <col min="6137" max="6137" width="13.140625" style="335" customWidth="1"/>
    <col min="6138" max="6138" width="8.5703125" style="335" bestFit="1" customWidth="1"/>
    <col min="6139" max="6139" width="13" style="335" customWidth="1"/>
    <col min="6140" max="6140" width="12.85546875" style="335" customWidth="1"/>
    <col min="6141" max="6141" width="8.5703125" style="335" bestFit="1" customWidth="1"/>
    <col min="6142" max="6142" width="11.42578125" style="335" bestFit="1" customWidth="1"/>
    <col min="6143" max="6143" width="2.7109375" style="335" customWidth="1"/>
    <col min="6144" max="6144" width="11.7109375" style="335" customWidth="1"/>
    <col min="6145" max="6145" width="79" style="335" customWidth="1"/>
    <col min="6146" max="6149" width="0" style="335" hidden="1" customWidth="1"/>
    <col min="6150" max="6150" width="14.140625" style="335" customWidth="1"/>
    <col min="6151" max="6151" width="10.140625" style="335" customWidth="1"/>
    <col min="6152" max="6152" width="11.140625" style="335" customWidth="1"/>
    <col min="6153" max="6389" width="9.140625" style="335"/>
    <col min="6390" max="6390" width="12.42578125" style="335" customWidth="1"/>
    <col min="6391" max="6391" width="70.28515625" style="335" customWidth="1"/>
    <col min="6392" max="6392" width="12.42578125" style="335" customWidth="1"/>
    <col min="6393" max="6393" width="13.140625" style="335" customWidth="1"/>
    <col min="6394" max="6394" width="8.5703125" style="335" bestFit="1" customWidth="1"/>
    <col min="6395" max="6395" width="13" style="335" customWidth="1"/>
    <col min="6396" max="6396" width="12.85546875" style="335" customWidth="1"/>
    <col min="6397" max="6397" width="8.5703125" style="335" bestFit="1" customWidth="1"/>
    <col min="6398" max="6398" width="11.42578125" style="335" bestFit="1" customWidth="1"/>
    <col min="6399" max="6399" width="2.7109375" style="335" customWidth="1"/>
    <col min="6400" max="6400" width="11.7109375" style="335" customWidth="1"/>
    <col min="6401" max="6401" width="79" style="335" customWidth="1"/>
    <col min="6402" max="6405" width="0" style="335" hidden="1" customWidth="1"/>
    <col min="6406" max="6406" width="14.140625" style="335" customWidth="1"/>
    <col min="6407" max="6407" width="10.140625" style="335" customWidth="1"/>
    <col min="6408" max="6408" width="11.140625" style="335" customWidth="1"/>
    <col min="6409" max="6645" width="9.140625" style="335"/>
    <col min="6646" max="6646" width="12.42578125" style="335" customWidth="1"/>
    <col min="6647" max="6647" width="70.28515625" style="335" customWidth="1"/>
    <col min="6648" max="6648" width="12.42578125" style="335" customWidth="1"/>
    <col min="6649" max="6649" width="13.140625" style="335" customWidth="1"/>
    <col min="6650" max="6650" width="8.5703125" style="335" bestFit="1" customWidth="1"/>
    <col min="6651" max="6651" width="13" style="335" customWidth="1"/>
    <col min="6652" max="6652" width="12.85546875" style="335" customWidth="1"/>
    <col min="6653" max="6653" width="8.5703125" style="335" bestFit="1" customWidth="1"/>
    <col min="6654" max="6654" width="11.42578125" style="335" bestFit="1" customWidth="1"/>
    <col min="6655" max="6655" width="2.7109375" style="335" customWidth="1"/>
    <col min="6656" max="6656" width="11.7109375" style="335" customWidth="1"/>
    <col min="6657" max="6657" width="79" style="335" customWidth="1"/>
    <col min="6658" max="6661" width="0" style="335" hidden="1" customWidth="1"/>
    <col min="6662" max="6662" width="14.140625" style="335" customWidth="1"/>
    <col min="6663" max="6663" width="10.140625" style="335" customWidth="1"/>
    <col min="6664" max="6664" width="11.140625" style="335" customWidth="1"/>
    <col min="6665" max="6901" width="9.140625" style="335"/>
    <col min="6902" max="6902" width="12.42578125" style="335" customWidth="1"/>
    <col min="6903" max="6903" width="70.28515625" style="335" customWidth="1"/>
    <col min="6904" max="6904" width="12.42578125" style="335" customWidth="1"/>
    <col min="6905" max="6905" width="13.140625" style="335" customWidth="1"/>
    <col min="6906" max="6906" width="8.5703125" style="335" bestFit="1" customWidth="1"/>
    <col min="6907" max="6907" width="13" style="335" customWidth="1"/>
    <col min="6908" max="6908" width="12.85546875" style="335" customWidth="1"/>
    <col min="6909" max="6909" width="8.5703125" style="335" bestFit="1" customWidth="1"/>
    <col min="6910" max="6910" width="11.42578125" style="335" bestFit="1" customWidth="1"/>
    <col min="6911" max="6911" width="2.7109375" style="335" customWidth="1"/>
    <col min="6912" max="6912" width="11.7109375" style="335" customWidth="1"/>
    <col min="6913" max="6913" width="79" style="335" customWidth="1"/>
    <col min="6914" max="6917" width="0" style="335" hidden="1" customWidth="1"/>
    <col min="6918" max="6918" width="14.140625" style="335" customWidth="1"/>
    <col min="6919" max="6919" width="10.140625" style="335" customWidth="1"/>
    <col min="6920" max="6920" width="11.140625" style="335" customWidth="1"/>
    <col min="6921" max="7157" width="9.140625" style="335"/>
    <col min="7158" max="7158" width="12.42578125" style="335" customWidth="1"/>
    <col min="7159" max="7159" width="70.28515625" style="335" customWidth="1"/>
    <col min="7160" max="7160" width="12.42578125" style="335" customWidth="1"/>
    <col min="7161" max="7161" width="13.140625" style="335" customWidth="1"/>
    <col min="7162" max="7162" width="8.5703125" style="335" bestFit="1" customWidth="1"/>
    <col min="7163" max="7163" width="13" style="335" customWidth="1"/>
    <col min="7164" max="7164" width="12.85546875" style="335" customWidth="1"/>
    <col min="7165" max="7165" width="8.5703125" style="335" bestFit="1" customWidth="1"/>
    <col min="7166" max="7166" width="11.42578125" style="335" bestFit="1" customWidth="1"/>
    <col min="7167" max="7167" width="2.7109375" style="335" customWidth="1"/>
    <col min="7168" max="7168" width="11.7109375" style="335" customWidth="1"/>
    <col min="7169" max="7169" width="79" style="335" customWidth="1"/>
    <col min="7170" max="7173" width="0" style="335" hidden="1" customWidth="1"/>
    <col min="7174" max="7174" width="14.140625" style="335" customWidth="1"/>
    <col min="7175" max="7175" width="10.140625" style="335" customWidth="1"/>
    <col min="7176" max="7176" width="11.140625" style="335" customWidth="1"/>
    <col min="7177" max="7413" width="9.140625" style="335"/>
    <col min="7414" max="7414" width="12.42578125" style="335" customWidth="1"/>
    <col min="7415" max="7415" width="70.28515625" style="335" customWidth="1"/>
    <col min="7416" max="7416" width="12.42578125" style="335" customWidth="1"/>
    <col min="7417" max="7417" width="13.140625" style="335" customWidth="1"/>
    <col min="7418" max="7418" width="8.5703125" style="335" bestFit="1" customWidth="1"/>
    <col min="7419" max="7419" width="13" style="335" customWidth="1"/>
    <col min="7420" max="7420" width="12.85546875" style="335" customWidth="1"/>
    <col min="7421" max="7421" width="8.5703125" style="335" bestFit="1" customWidth="1"/>
    <col min="7422" max="7422" width="11.42578125" style="335" bestFit="1" customWidth="1"/>
    <col min="7423" max="7423" width="2.7109375" style="335" customWidth="1"/>
    <col min="7424" max="7424" width="11.7109375" style="335" customWidth="1"/>
    <col min="7425" max="7425" width="79" style="335" customWidth="1"/>
    <col min="7426" max="7429" width="0" style="335" hidden="1" customWidth="1"/>
    <col min="7430" max="7430" width="14.140625" style="335" customWidth="1"/>
    <col min="7431" max="7431" width="10.140625" style="335" customWidth="1"/>
    <col min="7432" max="7432" width="11.140625" style="335" customWidth="1"/>
    <col min="7433" max="7669" width="9.140625" style="335"/>
    <col min="7670" max="7670" width="12.42578125" style="335" customWidth="1"/>
    <col min="7671" max="7671" width="70.28515625" style="335" customWidth="1"/>
    <col min="7672" max="7672" width="12.42578125" style="335" customWidth="1"/>
    <col min="7673" max="7673" width="13.140625" style="335" customWidth="1"/>
    <col min="7674" max="7674" width="8.5703125" style="335" bestFit="1" customWidth="1"/>
    <col min="7675" max="7675" width="13" style="335" customWidth="1"/>
    <col min="7676" max="7676" width="12.85546875" style="335" customWidth="1"/>
    <col min="7677" max="7677" width="8.5703125" style="335" bestFit="1" customWidth="1"/>
    <col min="7678" max="7678" width="11.42578125" style="335" bestFit="1" customWidth="1"/>
    <col min="7679" max="7679" width="2.7109375" style="335" customWidth="1"/>
    <col min="7680" max="7680" width="11.7109375" style="335" customWidth="1"/>
    <col min="7681" max="7681" width="79" style="335" customWidth="1"/>
    <col min="7682" max="7685" width="0" style="335" hidden="1" customWidth="1"/>
    <col min="7686" max="7686" width="14.140625" style="335" customWidth="1"/>
    <col min="7687" max="7687" width="10.140625" style="335" customWidth="1"/>
    <col min="7688" max="7688" width="11.140625" style="335" customWidth="1"/>
    <col min="7689" max="7925" width="9.140625" style="335"/>
    <col min="7926" max="7926" width="12.42578125" style="335" customWidth="1"/>
    <col min="7927" max="7927" width="70.28515625" style="335" customWidth="1"/>
    <col min="7928" max="7928" width="12.42578125" style="335" customWidth="1"/>
    <col min="7929" max="7929" width="13.140625" style="335" customWidth="1"/>
    <col min="7930" max="7930" width="8.5703125" style="335" bestFit="1" customWidth="1"/>
    <col min="7931" max="7931" width="13" style="335" customWidth="1"/>
    <col min="7932" max="7932" width="12.85546875" style="335" customWidth="1"/>
    <col min="7933" max="7933" width="8.5703125" style="335" bestFit="1" customWidth="1"/>
    <col min="7934" max="7934" width="11.42578125" style="335" bestFit="1" customWidth="1"/>
    <col min="7935" max="7935" width="2.7109375" style="335" customWidth="1"/>
    <col min="7936" max="7936" width="11.7109375" style="335" customWidth="1"/>
    <col min="7937" max="7937" width="79" style="335" customWidth="1"/>
    <col min="7938" max="7941" width="0" style="335" hidden="1" customWidth="1"/>
    <col min="7942" max="7942" width="14.140625" style="335" customWidth="1"/>
    <col min="7943" max="7943" width="10.140625" style="335" customWidth="1"/>
    <col min="7944" max="7944" width="11.140625" style="335" customWidth="1"/>
    <col min="7945" max="8181" width="9.140625" style="335"/>
    <col min="8182" max="8182" width="12.42578125" style="335" customWidth="1"/>
    <col min="8183" max="8183" width="70.28515625" style="335" customWidth="1"/>
    <col min="8184" max="8184" width="12.42578125" style="335" customWidth="1"/>
    <col min="8185" max="8185" width="13.140625" style="335" customWidth="1"/>
    <col min="8186" max="8186" width="8.5703125" style="335" bestFit="1" customWidth="1"/>
    <col min="8187" max="8187" width="13" style="335" customWidth="1"/>
    <col min="8188" max="8188" width="12.85546875" style="335" customWidth="1"/>
    <col min="8189" max="8189" width="8.5703125" style="335" bestFit="1" customWidth="1"/>
    <col min="8190" max="8190" width="11.42578125" style="335" bestFit="1" customWidth="1"/>
    <col min="8191" max="8191" width="2.7109375" style="335" customWidth="1"/>
    <col min="8192" max="8192" width="11.7109375" style="335" customWidth="1"/>
    <col min="8193" max="8193" width="79" style="335" customWidth="1"/>
    <col min="8194" max="8197" width="0" style="335" hidden="1" customWidth="1"/>
    <col min="8198" max="8198" width="14.140625" style="335" customWidth="1"/>
    <col min="8199" max="8199" width="10.140625" style="335" customWidth="1"/>
    <col min="8200" max="8200" width="11.140625" style="335" customWidth="1"/>
    <col min="8201" max="8437" width="9.140625" style="335"/>
    <col min="8438" max="8438" width="12.42578125" style="335" customWidth="1"/>
    <col min="8439" max="8439" width="70.28515625" style="335" customWidth="1"/>
    <col min="8440" max="8440" width="12.42578125" style="335" customWidth="1"/>
    <col min="8441" max="8441" width="13.140625" style="335" customWidth="1"/>
    <col min="8442" max="8442" width="8.5703125" style="335" bestFit="1" customWidth="1"/>
    <col min="8443" max="8443" width="13" style="335" customWidth="1"/>
    <col min="8444" max="8444" width="12.85546875" style="335" customWidth="1"/>
    <col min="8445" max="8445" width="8.5703125" style="335" bestFit="1" customWidth="1"/>
    <col min="8446" max="8446" width="11.42578125" style="335" bestFit="1" customWidth="1"/>
    <col min="8447" max="8447" width="2.7109375" style="335" customWidth="1"/>
    <col min="8448" max="8448" width="11.7109375" style="335" customWidth="1"/>
    <col min="8449" max="8449" width="79" style="335" customWidth="1"/>
    <col min="8450" max="8453" width="0" style="335" hidden="1" customWidth="1"/>
    <col min="8454" max="8454" width="14.140625" style="335" customWidth="1"/>
    <col min="8455" max="8455" width="10.140625" style="335" customWidth="1"/>
    <col min="8456" max="8456" width="11.140625" style="335" customWidth="1"/>
    <col min="8457" max="8693" width="9.140625" style="335"/>
    <col min="8694" max="8694" width="12.42578125" style="335" customWidth="1"/>
    <col min="8695" max="8695" width="70.28515625" style="335" customWidth="1"/>
    <col min="8696" max="8696" width="12.42578125" style="335" customWidth="1"/>
    <col min="8697" max="8697" width="13.140625" style="335" customWidth="1"/>
    <col min="8698" max="8698" width="8.5703125" style="335" bestFit="1" customWidth="1"/>
    <col min="8699" max="8699" width="13" style="335" customWidth="1"/>
    <col min="8700" max="8700" width="12.85546875" style="335" customWidth="1"/>
    <col min="8701" max="8701" width="8.5703125" style="335" bestFit="1" customWidth="1"/>
    <col min="8702" max="8702" width="11.42578125" style="335" bestFit="1" customWidth="1"/>
    <col min="8703" max="8703" width="2.7109375" style="335" customWidth="1"/>
    <col min="8704" max="8704" width="11.7109375" style="335" customWidth="1"/>
    <col min="8705" max="8705" width="79" style="335" customWidth="1"/>
    <col min="8706" max="8709" width="0" style="335" hidden="1" customWidth="1"/>
    <col min="8710" max="8710" width="14.140625" style="335" customWidth="1"/>
    <col min="8711" max="8711" width="10.140625" style="335" customWidth="1"/>
    <col min="8712" max="8712" width="11.140625" style="335" customWidth="1"/>
    <col min="8713" max="8949" width="9.140625" style="335"/>
    <col min="8950" max="8950" width="12.42578125" style="335" customWidth="1"/>
    <col min="8951" max="8951" width="70.28515625" style="335" customWidth="1"/>
    <col min="8952" max="8952" width="12.42578125" style="335" customWidth="1"/>
    <col min="8953" max="8953" width="13.140625" style="335" customWidth="1"/>
    <col min="8954" max="8954" width="8.5703125" style="335" bestFit="1" customWidth="1"/>
    <col min="8955" max="8955" width="13" style="335" customWidth="1"/>
    <col min="8956" max="8956" width="12.85546875" style="335" customWidth="1"/>
    <col min="8957" max="8957" width="8.5703125" style="335" bestFit="1" customWidth="1"/>
    <col min="8958" max="8958" width="11.42578125" style="335" bestFit="1" customWidth="1"/>
    <col min="8959" max="8959" width="2.7109375" style="335" customWidth="1"/>
    <col min="8960" max="8960" width="11.7109375" style="335" customWidth="1"/>
    <col min="8961" max="8961" width="79" style="335" customWidth="1"/>
    <col min="8962" max="8965" width="0" style="335" hidden="1" customWidth="1"/>
    <col min="8966" max="8966" width="14.140625" style="335" customWidth="1"/>
    <col min="8967" max="8967" width="10.140625" style="335" customWidth="1"/>
    <col min="8968" max="8968" width="11.140625" style="335" customWidth="1"/>
    <col min="8969" max="9205" width="9.140625" style="335"/>
    <col min="9206" max="9206" width="12.42578125" style="335" customWidth="1"/>
    <col min="9207" max="9207" width="70.28515625" style="335" customWidth="1"/>
    <col min="9208" max="9208" width="12.42578125" style="335" customWidth="1"/>
    <col min="9209" max="9209" width="13.140625" style="335" customWidth="1"/>
    <col min="9210" max="9210" width="8.5703125" style="335" bestFit="1" customWidth="1"/>
    <col min="9211" max="9211" width="13" style="335" customWidth="1"/>
    <col min="9212" max="9212" width="12.85546875" style="335" customWidth="1"/>
    <col min="9213" max="9213" width="8.5703125" style="335" bestFit="1" customWidth="1"/>
    <col min="9214" max="9214" width="11.42578125" style="335" bestFit="1" customWidth="1"/>
    <col min="9215" max="9215" width="2.7109375" style="335" customWidth="1"/>
    <col min="9216" max="9216" width="11.7109375" style="335" customWidth="1"/>
    <col min="9217" max="9217" width="79" style="335" customWidth="1"/>
    <col min="9218" max="9221" width="0" style="335" hidden="1" customWidth="1"/>
    <col min="9222" max="9222" width="14.140625" style="335" customWidth="1"/>
    <col min="9223" max="9223" width="10.140625" style="335" customWidth="1"/>
    <col min="9224" max="9224" width="11.140625" style="335" customWidth="1"/>
    <col min="9225" max="9461" width="9.140625" style="335"/>
    <col min="9462" max="9462" width="12.42578125" style="335" customWidth="1"/>
    <col min="9463" max="9463" width="70.28515625" style="335" customWidth="1"/>
    <col min="9464" max="9464" width="12.42578125" style="335" customWidth="1"/>
    <col min="9465" max="9465" width="13.140625" style="335" customWidth="1"/>
    <col min="9466" max="9466" width="8.5703125" style="335" bestFit="1" customWidth="1"/>
    <col min="9467" max="9467" width="13" style="335" customWidth="1"/>
    <col min="9468" max="9468" width="12.85546875" style="335" customWidth="1"/>
    <col min="9469" max="9469" width="8.5703125" style="335" bestFit="1" customWidth="1"/>
    <col min="9470" max="9470" width="11.42578125" style="335" bestFit="1" customWidth="1"/>
    <col min="9471" max="9471" width="2.7109375" style="335" customWidth="1"/>
    <col min="9472" max="9472" width="11.7109375" style="335" customWidth="1"/>
    <col min="9473" max="9473" width="79" style="335" customWidth="1"/>
    <col min="9474" max="9477" width="0" style="335" hidden="1" customWidth="1"/>
    <col min="9478" max="9478" width="14.140625" style="335" customWidth="1"/>
    <col min="9479" max="9479" width="10.140625" style="335" customWidth="1"/>
    <col min="9480" max="9480" width="11.140625" style="335" customWidth="1"/>
    <col min="9481" max="9717" width="9.140625" style="335"/>
    <col min="9718" max="9718" width="12.42578125" style="335" customWidth="1"/>
    <col min="9719" max="9719" width="70.28515625" style="335" customWidth="1"/>
    <col min="9720" max="9720" width="12.42578125" style="335" customWidth="1"/>
    <col min="9721" max="9721" width="13.140625" style="335" customWidth="1"/>
    <col min="9722" max="9722" width="8.5703125" style="335" bestFit="1" customWidth="1"/>
    <col min="9723" max="9723" width="13" style="335" customWidth="1"/>
    <col min="9724" max="9724" width="12.85546875" style="335" customWidth="1"/>
    <col min="9725" max="9725" width="8.5703125" style="335" bestFit="1" customWidth="1"/>
    <col min="9726" max="9726" width="11.42578125" style="335" bestFit="1" customWidth="1"/>
    <col min="9727" max="9727" width="2.7109375" style="335" customWidth="1"/>
    <col min="9728" max="9728" width="11.7109375" style="335" customWidth="1"/>
    <col min="9729" max="9729" width="79" style="335" customWidth="1"/>
    <col min="9730" max="9733" width="0" style="335" hidden="1" customWidth="1"/>
    <col min="9734" max="9734" width="14.140625" style="335" customWidth="1"/>
    <col min="9735" max="9735" width="10.140625" style="335" customWidth="1"/>
    <col min="9736" max="9736" width="11.140625" style="335" customWidth="1"/>
    <col min="9737" max="9973" width="9.140625" style="335"/>
    <col min="9974" max="9974" width="12.42578125" style="335" customWidth="1"/>
    <col min="9975" max="9975" width="70.28515625" style="335" customWidth="1"/>
    <col min="9976" max="9976" width="12.42578125" style="335" customWidth="1"/>
    <col min="9977" max="9977" width="13.140625" style="335" customWidth="1"/>
    <col min="9978" max="9978" width="8.5703125" style="335" bestFit="1" customWidth="1"/>
    <col min="9979" max="9979" width="13" style="335" customWidth="1"/>
    <col min="9980" max="9980" width="12.85546875" style="335" customWidth="1"/>
    <col min="9981" max="9981" width="8.5703125" style="335" bestFit="1" customWidth="1"/>
    <col min="9982" max="9982" width="11.42578125" style="335" bestFit="1" customWidth="1"/>
    <col min="9983" max="9983" width="2.7109375" style="335" customWidth="1"/>
    <col min="9984" max="9984" width="11.7109375" style="335" customWidth="1"/>
    <col min="9985" max="9985" width="79" style="335" customWidth="1"/>
    <col min="9986" max="9989" width="0" style="335" hidden="1" customWidth="1"/>
    <col min="9990" max="9990" width="14.140625" style="335" customWidth="1"/>
    <col min="9991" max="9991" width="10.140625" style="335" customWidth="1"/>
    <col min="9992" max="9992" width="11.140625" style="335" customWidth="1"/>
    <col min="9993" max="10229" width="9.140625" style="335"/>
    <col min="10230" max="10230" width="12.42578125" style="335" customWidth="1"/>
    <col min="10231" max="10231" width="70.28515625" style="335" customWidth="1"/>
    <col min="10232" max="10232" width="12.42578125" style="335" customWidth="1"/>
    <col min="10233" max="10233" width="13.140625" style="335" customWidth="1"/>
    <col min="10234" max="10234" width="8.5703125" style="335" bestFit="1" customWidth="1"/>
    <col min="10235" max="10235" width="13" style="335" customWidth="1"/>
    <col min="10236" max="10236" width="12.85546875" style="335" customWidth="1"/>
    <col min="10237" max="10237" width="8.5703125" style="335" bestFit="1" customWidth="1"/>
    <col min="10238" max="10238" width="11.42578125" style="335" bestFit="1" customWidth="1"/>
    <col min="10239" max="10239" width="2.7109375" style="335" customWidth="1"/>
    <col min="10240" max="10240" width="11.7109375" style="335" customWidth="1"/>
    <col min="10241" max="10241" width="79" style="335" customWidth="1"/>
    <col min="10242" max="10245" width="0" style="335" hidden="1" customWidth="1"/>
    <col min="10246" max="10246" width="14.140625" style="335" customWidth="1"/>
    <col min="10247" max="10247" width="10.140625" style="335" customWidth="1"/>
    <col min="10248" max="10248" width="11.140625" style="335" customWidth="1"/>
    <col min="10249" max="10485" width="9.140625" style="335"/>
    <col min="10486" max="10486" width="12.42578125" style="335" customWidth="1"/>
    <col min="10487" max="10487" width="70.28515625" style="335" customWidth="1"/>
    <col min="10488" max="10488" width="12.42578125" style="335" customWidth="1"/>
    <col min="10489" max="10489" width="13.140625" style="335" customWidth="1"/>
    <col min="10490" max="10490" width="8.5703125" style="335" bestFit="1" customWidth="1"/>
    <col min="10491" max="10491" width="13" style="335" customWidth="1"/>
    <col min="10492" max="10492" width="12.85546875" style="335" customWidth="1"/>
    <col min="10493" max="10493" width="8.5703125" style="335" bestFit="1" customWidth="1"/>
    <col min="10494" max="10494" width="11.42578125" style="335" bestFit="1" customWidth="1"/>
    <col min="10495" max="10495" width="2.7109375" style="335" customWidth="1"/>
    <col min="10496" max="10496" width="11.7109375" style="335" customWidth="1"/>
    <col min="10497" max="10497" width="79" style="335" customWidth="1"/>
    <col min="10498" max="10501" width="0" style="335" hidden="1" customWidth="1"/>
    <col min="10502" max="10502" width="14.140625" style="335" customWidth="1"/>
    <col min="10503" max="10503" width="10.140625" style="335" customWidth="1"/>
    <col min="10504" max="10504" width="11.140625" style="335" customWidth="1"/>
    <col min="10505" max="10741" width="9.140625" style="335"/>
    <col min="10742" max="10742" width="12.42578125" style="335" customWidth="1"/>
    <col min="10743" max="10743" width="70.28515625" style="335" customWidth="1"/>
    <col min="10744" max="10744" width="12.42578125" style="335" customWidth="1"/>
    <col min="10745" max="10745" width="13.140625" style="335" customWidth="1"/>
    <col min="10746" max="10746" width="8.5703125" style="335" bestFit="1" customWidth="1"/>
    <col min="10747" max="10747" width="13" style="335" customWidth="1"/>
    <col min="10748" max="10748" width="12.85546875" style="335" customWidth="1"/>
    <col min="10749" max="10749" width="8.5703125" style="335" bestFit="1" customWidth="1"/>
    <col min="10750" max="10750" width="11.42578125" style="335" bestFit="1" customWidth="1"/>
    <col min="10751" max="10751" width="2.7109375" style="335" customWidth="1"/>
    <col min="10752" max="10752" width="11.7109375" style="335" customWidth="1"/>
    <col min="10753" max="10753" width="79" style="335" customWidth="1"/>
    <col min="10754" max="10757" width="0" style="335" hidden="1" customWidth="1"/>
    <col min="10758" max="10758" width="14.140625" style="335" customWidth="1"/>
    <col min="10759" max="10759" width="10.140625" style="335" customWidth="1"/>
    <col min="10760" max="10760" width="11.140625" style="335" customWidth="1"/>
    <col min="10761" max="10997" width="9.140625" style="335"/>
    <col min="10998" max="10998" width="12.42578125" style="335" customWidth="1"/>
    <col min="10999" max="10999" width="70.28515625" style="335" customWidth="1"/>
    <col min="11000" max="11000" width="12.42578125" style="335" customWidth="1"/>
    <col min="11001" max="11001" width="13.140625" style="335" customWidth="1"/>
    <col min="11002" max="11002" width="8.5703125" style="335" bestFit="1" customWidth="1"/>
    <col min="11003" max="11003" width="13" style="335" customWidth="1"/>
    <col min="11004" max="11004" width="12.85546875" style="335" customWidth="1"/>
    <col min="11005" max="11005" width="8.5703125" style="335" bestFit="1" customWidth="1"/>
    <col min="11006" max="11006" width="11.42578125" style="335" bestFit="1" customWidth="1"/>
    <col min="11007" max="11007" width="2.7109375" style="335" customWidth="1"/>
    <col min="11008" max="11008" width="11.7109375" style="335" customWidth="1"/>
    <col min="11009" max="11009" width="79" style="335" customWidth="1"/>
    <col min="11010" max="11013" width="0" style="335" hidden="1" customWidth="1"/>
    <col min="11014" max="11014" width="14.140625" style="335" customWidth="1"/>
    <col min="11015" max="11015" width="10.140625" style="335" customWidth="1"/>
    <col min="11016" max="11016" width="11.140625" style="335" customWidth="1"/>
    <col min="11017" max="11253" width="9.140625" style="335"/>
    <col min="11254" max="11254" width="12.42578125" style="335" customWidth="1"/>
    <col min="11255" max="11255" width="70.28515625" style="335" customWidth="1"/>
    <col min="11256" max="11256" width="12.42578125" style="335" customWidth="1"/>
    <col min="11257" max="11257" width="13.140625" style="335" customWidth="1"/>
    <col min="11258" max="11258" width="8.5703125" style="335" bestFit="1" customWidth="1"/>
    <col min="11259" max="11259" width="13" style="335" customWidth="1"/>
    <col min="11260" max="11260" width="12.85546875" style="335" customWidth="1"/>
    <col min="11261" max="11261" width="8.5703125" style="335" bestFit="1" customWidth="1"/>
    <col min="11262" max="11262" width="11.42578125" style="335" bestFit="1" customWidth="1"/>
    <col min="11263" max="11263" width="2.7109375" style="335" customWidth="1"/>
    <col min="11264" max="11264" width="11.7109375" style="335" customWidth="1"/>
    <col min="11265" max="11265" width="79" style="335" customWidth="1"/>
    <col min="11266" max="11269" width="0" style="335" hidden="1" customWidth="1"/>
    <col min="11270" max="11270" width="14.140625" style="335" customWidth="1"/>
    <col min="11271" max="11271" width="10.140625" style="335" customWidth="1"/>
    <col min="11272" max="11272" width="11.140625" style="335" customWidth="1"/>
    <col min="11273" max="11509" width="9.140625" style="335"/>
    <col min="11510" max="11510" width="12.42578125" style="335" customWidth="1"/>
    <col min="11511" max="11511" width="70.28515625" style="335" customWidth="1"/>
    <col min="11512" max="11512" width="12.42578125" style="335" customWidth="1"/>
    <col min="11513" max="11513" width="13.140625" style="335" customWidth="1"/>
    <col min="11514" max="11514" width="8.5703125" style="335" bestFit="1" customWidth="1"/>
    <col min="11515" max="11515" width="13" style="335" customWidth="1"/>
    <col min="11516" max="11516" width="12.85546875" style="335" customWidth="1"/>
    <col min="11517" max="11517" width="8.5703125" style="335" bestFit="1" customWidth="1"/>
    <col min="11518" max="11518" width="11.42578125" style="335" bestFit="1" customWidth="1"/>
    <col min="11519" max="11519" width="2.7109375" style="335" customWidth="1"/>
    <col min="11520" max="11520" width="11.7109375" style="335" customWidth="1"/>
    <col min="11521" max="11521" width="79" style="335" customWidth="1"/>
    <col min="11522" max="11525" width="0" style="335" hidden="1" customWidth="1"/>
    <col min="11526" max="11526" width="14.140625" style="335" customWidth="1"/>
    <col min="11527" max="11527" width="10.140625" style="335" customWidth="1"/>
    <col min="11528" max="11528" width="11.140625" style="335" customWidth="1"/>
    <col min="11529" max="11765" width="9.140625" style="335"/>
    <col min="11766" max="11766" width="12.42578125" style="335" customWidth="1"/>
    <col min="11767" max="11767" width="70.28515625" style="335" customWidth="1"/>
    <col min="11768" max="11768" width="12.42578125" style="335" customWidth="1"/>
    <col min="11769" max="11769" width="13.140625" style="335" customWidth="1"/>
    <col min="11770" max="11770" width="8.5703125" style="335" bestFit="1" customWidth="1"/>
    <col min="11771" max="11771" width="13" style="335" customWidth="1"/>
    <col min="11772" max="11772" width="12.85546875" style="335" customWidth="1"/>
    <col min="11773" max="11773" width="8.5703125" style="335" bestFit="1" customWidth="1"/>
    <col min="11774" max="11774" width="11.42578125" style="335" bestFit="1" customWidth="1"/>
    <col min="11775" max="11775" width="2.7109375" style="335" customWidth="1"/>
    <col min="11776" max="11776" width="11.7109375" style="335" customWidth="1"/>
    <col min="11777" max="11777" width="79" style="335" customWidth="1"/>
    <col min="11778" max="11781" width="0" style="335" hidden="1" customWidth="1"/>
    <col min="11782" max="11782" width="14.140625" style="335" customWidth="1"/>
    <col min="11783" max="11783" width="10.140625" style="335" customWidth="1"/>
    <col min="11784" max="11784" width="11.140625" style="335" customWidth="1"/>
    <col min="11785" max="12021" width="9.140625" style="335"/>
    <col min="12022" max="12022" width="12.42578125" style="335" customWidth="1"/>
    <col min="12023" max="12023" width="70.28515625" style="335" customWidth="1"/>
    <col min="12024" max="12024" width="12.42578125" style="335" customWidth="1"/>
    <col min="12025" max="12025" width="13.140625" style="335" customWidth="1"/>
    <col min="12026" max="12026" width="8.5703125" style="335" bestFit="1" customWidth="1"/>
    <col min="12027" max="12027" width="13" style="335" customWidth="1"/>
    <col min="12028" max="12028" width="12.85546875" style="335" customWidth="1"/>
    <col min="12029" max="12029" width="8.5703125" style="335" bestFit="1" customWidth="1"/>
    <col min="12030" max="12030" width="11.42578125" style="335" bestFit="1" customWidth="1"/>
    <col min="12031" max="12031" width="2.7109375" style="335" customWidth="1"/>
    <col min="12032" max="12032" width="11.7109375" style="335" customWidth="1"/>
    <col min="12033" max="12033" width="79" style="335" customWidth="1"/>
    <col min="12034" max="12037" width="0" style="335" hidden="1" customWidth="1"/>
    <col min="12038" max="12038" width="14.140625" style="335" customWidth="1"/>
    <col min="12039" max="12039" width="10.140625" style="335" customWidth="1"/>
    <col min="12040" max="12040" width="11.140625" style="335" customWidth="1"/>
    <col min="12041" max="12277" width="9.140625" style="335"/>
    <col min="12278" max="12278" width="12.42578125" style="335" customWidth="1"/>
    <col min="12279" max="12279" width="70.28515625" style="335" customWidth="1"/>
    <col min="12280" max="12280" width="12.42578125" style="335" customWidth="1"/>
    <col min="12281" max="12281" width="13.140625" style="335" customWidth="1"/>
    <col min="12282" max="12282" width="8.5703125" style="335" bestFit="1" customWidth="1"/>
    <col min="12283" max="12283" width="13" style="335" customWidth="1"/>
    <col min="12284" max="12284" width="12.85546875" style="335" customWidth="1"/>
    <col min="12285" max="12285" width="8.5703125" style="335" bestFit="1" customWidth="1"/>
    <col min="12286" max="12286" width="11.42578125" style="335" bestFit="1" customWidth="1"/>
    <col min="12287" max="12287" width="2.7109375" style="335" customWidth="1"/>
    <col min="12288" max="12288" width="11.7109375" style="335" customWidth="1"/>
    <col min="12289" max="12289" width="79" style="335" customWidth="1"/>
    <col min="12290" max="12293" width="0" style="335" hidden="1" customWidth="1"/>
    <col min="12294" max="12294" width="14.140625" style="335" customWidth="1"/>
    <col min="12295" max="12295" width="10.140625" style="335" customWidth="1"/>
    <col min="12296" max="12296" width="11.140625" style="335" customWidth="1"/>
    <col min="12297" max="12533" width="9.140625" style="335"/>
    <col min="12534" max="12534" width="12.42578125" style="335" customWidth="1"/>
    <col min="12535" max="12535" width="70.28515625" style="335" customWidth="1"/>
    <col min="12536" max="12536" width="12.42578125" style="335" customWidth="1"/>
    <col min="12537" max="12537" width="13.140625" style="335" customWidth="1"/>
    <col min="12538" max="12538" width="8.5703125" style="335" bestFit="1" customWidth="1"/>
    <col min="12539" max="12539" width="13" style="335" customWidth="1"/>
    <col min="12540" max="12540" width="12.85546875" style="335" customWidth="1"/>
    <col min="12541" max="12541" width="8.5703125" style="335" bestFit="1" customWidth="1"/>
    <col min="12542" max="12542" width="11.42578125" style="335" bestFit="1" customWidth="1"/>
    <col min="12543" max="12543" width="2.7109375" style="335" customWidth="1"/>
    <col min="12544" max="12544" width="11.7109375" style="335" customWidth="1"/>
    <col min="12545" max="12545" width="79" style="335" customWidth="1"/>
    <col min="12546" max="12549" width="0" style="335" hidden="1" customWidth="1"/>
    <col min="12550" max="12550" width="14.140625" style="335" customWidth="1"/>
    <col min="12551" max="12551" width="10.140625" style="335" customWidth="1"/>
    <col min="12552" max="12552" width="11.140625" style="335" customWidth="1"/>
    <col min="12553" max="12789" width="9.140625" style="335"/>
    <col min="12790" max="12790" width="12.42578125" style="335" customWidth="1"/>
    <col min="12791" max="12791" width="70.28515625" style="335" customWidth="1"/>
    <col min="12792" max="12792" width="12.42578125" style="335" customWidth="1"/>
    <col min="12793" max="12793" width="13.140625" style="335" customWidth="1"/>
    <col min="12794" max="12794" width="8.5703125" style="335" bestFit="1" customWidth="1"/>
    <col min="12795" max="12795" width="13" style="335" customWidth="1"/>
    <col min="12796" max="12796" width="12.85546875" style="335" customWidth="1"/>
    <col min="12797" max="12797" width="8.5703125" style="335" bestFit="1" customWidth="1"/>
    <col min="12798" max="12798" width="11.42578125" style="335" bestFit="1" customWidth="1"/>
    <col min="12799" max="12799" width="2.7109375" style="335" customWidth="1"/>
    <col min="12800" max="12800" width="11.7109375" style="335" customWidth="1"/>
    <col min="12801" max="12801" width="79" style="335" customWidth="1"/>
    <col min="12802" max="12805" width="0" style="335" hidden="1" customWidth="1"/>
    <col min="12806" max="12806" width="14.140625" style="335" customWidth="1"/>
    <col min="12807" max="12807" width="10.140625" style="335" customWidth="1"/>
    <col min="12808" max="12808" width="11.140625" style="335" customWidth="1"/>
    <col min="12809" max="13045" width="9.140625" style="335"/>
    <col min="13046" max="13046" width="12.42578125" style="335" customWidth="1"/>
    <col min="13047" max="13047" width="70.28515625" style="335" customWidth="1"/>
    <col min="13048" max="13048" width="12.42578125" style="335" customWidth="1"/>
    <col min="13049" max="13049" width="13.140625" style="335" customWidth="1"/>
    <col min="13050" max="13050" width="8.5703125" style="335" bestFit="1" customWidth="1"/>
    <col min="13051" max="13051" width="13" style="335" customWidth="1"/>
    <col min="13052" max="13052" width="12.85546875" style="335" customWidth="1"/>
    <col min="13053" max="13053" width="8.5703125" style="335" bestFit="1" customWidth="1"/>
    <col min="13054" max="13054" width="11.42578125" style="335" bestFit="1" customWidth="1"/>
    <col min="13055" max="13055" width="2.7109375" style="335" customWidth="1"/>
    <col min="13056" max="13056" width="11.7109375" style="335" customWidth="1"/>
    <col min="13057" max="13057" width="79" style="335" customWidth="1"/>
    <col min="13058" max="13061" width="0" style="335" hidden="1" customWidth="1"/>
    <col min="13062" max="13062" width="14.140625" style="335" customWidth="1"/>
    <col min="13063" max="13063" width="10.140625" style="335" customWidth="1"/>
    <col min="13064" max="13064" width="11.140625" style="335" customWidth="1"/>
    <col min="13065" max="13301" width="9.140625" style="335"/>
    <col min="13302" max="13302" width="12.42578125" style="335" customWidth="1"/>
    <col min="13303" max="13303" width="70.28515625" style="335" customWidth="1"/>
    <col min="13304" max="13304" width="12.42578125" style="335" customWidth="1"/>
    <col min="13305" max="13305" width="13.140625" style="335" customWidth="1"/>
    <col min="13306" max="13306" width="8.5703125" style="335" bestFit="1" customWidth="1"/>
    <col min="13307" max="13307" width="13" style="335" customWidth="1"/>
    <col min="13308" max="13308" width="12.85546875" style="335" customWidth="1"/>
    <col min="13309" max="13309" width="8.5703125" style="335" bestFit="1" customWidth="1"/>
    <col min="13310" max="13310" width="11.42578125" style="335" bestFit="1" customWidth="1"/>
    <col min="13311" max="13311" width="2.7109375" style="335" customWidth="1"/>
    <col min="13312" max="13312" width="11.7109375" style="335" customWidth="1"/>
    <col min="13313" max="13313" width="79" style="335" customWidth="1"/>
    <col min="13314" max="13317" width="0" style="335" hidden="1" customWidth="1"/>
    <col min="13318" max="13318" width="14.140625" style="335" customWidth="1"/>
    <col min="13319" max="13319" width="10.140625" style="335" customWidth="1"/>
    <col min="13320" max="13320" width="11.140625" style="335" customWidth="1"/>
    <col min="13321" max="13557" width="9.140625" style="335"/>
    <col min="13558" max="13558" width="12.42578125" style="335" customWidth="1"/>
    <col min="13559" max="13559" width="70.28515625" style="335" customWidth="1"/>
    <col min="13560" max="13560" width="12.42578125" style="335" customWidth="1"/>
    <col min="13561" max="13561" width="13.140625" style="335" customWidth="1"/>
    <col min="13562" max="13562" width="8.5703125" style="335" bestFit="1" customWidth="1"/>
    <col min="13563" max="13563" width="13" style="335" customWidth="1"/>
    <col min="13564" max="13564" width="12.85546875" style="335" customWidth="1"/>
    <col min="13565" max="13565" width="8.5703125" style="335" bestFit="1" customWidth="1"/>
    <col min="13566" max="13566" width="11.42578125" style="335" bestFit="1" customWidth="1"/>
    <col min="13567" max="13567" width="2.7109375" style="335" customWidth="1"/>
    <col min="13568" max="13568" width="11.7109375" style="335" customWidth="1"/>
    <col min="13569" max="13569" width="79" style="335" customWidth="1"/>
    <col min="13570" max="13573" width="0" style="335" hidden="1" customWidth="1"/>
    <col min="13574" max="13574" width="14.140625" style="335" customWidth="1"/>
    <col min="13575" max="13575" width="10.140625" style="335" customWidth="1"/>
    <col min="13576" max="13576" width="11.140625" style="335" customWidth="1"/>
    <col min="13577" max="13813" width="9.140625" style="335"/>
    <col min="13814" max="13814" width="12.42578125" style="335" customWidth="1"/>
    <col min="13815" max="13815" width="70.28515625" style="335" customWidth="1"/>
    <col min="13816" max="13816" width="12.42578125" style="335" customWidth="1"/>
    <col min="13817" max="13817" width="13.140625" style="335" customWidth="1"/>
    <col min="13818" max="13818" width="8.5703125" style="335" bestFit="1" customWidth="1"/>
    <col min="13819" max="13819" width="13" style="335" customWidth="1"/>
    <col min="13820" max="13820" width="12.85546875" style="335" customWidth="1"/>
    <col min="13821" max="13821" width="8.5703125" style="335" bestFit="1" customWidth="1"/>
    <col min="13822" max="13822" width="11.42578125" style="335" bestFit="1" customWidth="1"/>
    <col min="13823" max="13823" width="2.7109375" style="335" customWidth="1"/>
    <col min="13824" max="13824" width="11.7109375" style="335" customWidth="1"/>
    <col min="13825" max="13825" width="79" style="335" customWidth="1"/>
    <col min="13826" max="13829" width="0" style="335" hidden="1" customWidth="1"/>
    <col min="13830" max="13830" width="14.140625" style="335" customWidth="1"/>
    <col min="13831" max="13831" width="10.140625" style="335" customWidth="1"/>
    <col min="13832" max="13832" width="11.140625" style="335" customWidth="1"/>
    <col min="13833" max="14069" width="9.140625" style="335"/>
    <col min="14070" max="14070" width="12.42578125" style="335" customWidth="1"/>
    <col min="14071" max="14071" width="70.28515625" style="335" customWidth="1"/>
    <col min="14072" max="14072" width="12.42578125" style="335" customWidth="1"/>
    <col min="14073" max="14073" width="13.140625" style="335" customWidth="1"/>
    <col min="14074" max="14074" width="8.5703125" style="335" bestFit="1" customWidth="1"/>
    <col min="14075" max="14075" width="13" style="335" customWidth="1"/>
    <col min="14076" max="14076" width="12.85546875" style="335" customWidth="1"/>
    <col min="14077" max="14077" width="8.5703125" style="335" bestFit="1" customWidth="1"/>
    <col min="14078" max="14078" width="11.42578125" style="335" bestFit="1" customWidth="1"/>
    <col min="14079" max="14079" width="2.7109375" style="335" customWidth="1"/>
    <col min="14080" max="14080" width="11.7109375" style="335" customWidth="1"/>
    <col min="14081" max="14081" width="79" style="335" customWidth="1"/>
    <col min="14082" max="14085" width="0" style="335" hidden="1" customWidth="1"/>
    <col min="14086" max="14086" width="14.140625" style="335" customWidth="1"/>
    <col min="14087" max="14087" width="10.140625" style="335" customWidth="1"/>
    <col min="14088" max="14088" width="11.140625" style="335" customWidth="1"/>
    <col min="14089" max="14325" width="9.140625" style="335"/>
    <col min="14326" max="14326" width="12.42578125" style="335" customWidth="1"/>
    <col min="14327" max="14327" width="70.28515625" style="335" customWidth="1"/>
    <col min="14328" max="14328" width="12.42578125" style="335" customWidth="1"/>
    <col min="14329" max="14329" width="13.140625" style="335" customWidth="1"/>
    <col min="14330" max="14330" width="8.5703125" style="335" bestFit="1" customWidth="1"/>
    <col min="14331" max="14331" width="13" style="335" customWidth="1"/>
    <col min="14332" max="14332" width="12.85546875" style="335" customWidth="1"/>
    <col min="14333" max="14333" width="8.5703125" style="335" bestFit="1" customWidth="1"/>
    <col min="14334" max="14334" width="11.42578125" style="335" bestFit="1" customWidth="1"/>
    <col min="14335" max="14335" width="2.7109375" style="335" customWidth="1"/>
    <col min="14336" max="14336" width="11.7109375" style="335" customWidth="1"/>
    <col min="14337" max="14337" width="79" style="335" customWidth="1"/>
    <col min="14338" max="14341" width="0" style="335" hidden="1" customWidth="1"/>
    <col min="14342" max="14342" width="14.140625" style="335" customWidth="1"/>
    <col min="14343" max="14343" width="10.140625" style="335" customWidth="1"/>
    <col min="14344" max="14344" width="11.140625" style="335" customWidth="1"/>
    <col min="14345" max="14581" width="9.140625" style="335"/>
    <col min="14582" max="14582" width="12.42578125" style="335" customWidth="1"/>
    <col min="14583" max="14583" width="70.28515625" style="335" customWidth="1"/>
    <col min="14584" max="14584" width="12.42578125" style="335" customWidth="1"/>
    <col min="14585" max="14585" width="13.140625" style="335" customWidth="1"/>
    <col min="14586" max="14586" width="8.5703125" style="335" bestFit="1" customWidth="1"/>
    <col min="14587" max="14587" width="13" style="335" customWidth="1"/>
    <col min="14588" max="14588" width="12.85546875" style="335" customWidth="1"/>
    <col min="14589" max="14589" width="8.5703125" style="335" bestFit="1" customWidth="1"/>
    <col min="14590" max="14590" width="11.42578125" style="335" bestFit="1" customWidth="1"/>
    <col min="14591" max="14591" width="2.7109375" style="335" customWidth="1"/>
    <col min="14592" max="14592" width="11.7109375" style="335" customWidth="1"/>
    <col min="14593" max="14593" width="79" style="335" customWidth="1"/>
    <col min="14594" max="14597" width="0" style="335" hidden="1" customWidth="1"/>
    <col min="14598" max="14598" width="14.140625" style="335" customWidth="1"/>
    <col min="14599" max="14599" width="10.140625" style="335" customWidth="1"/>
    <col min="14600" max="14600" width="11.140625" style="335" customWidth="1"/>
    <col min="14601" max="14837" width="9.140625" style="335"/>
    <col min="14838" max="14838" width="12.42578125" style="335" customWidth="1"/>
    <col min="14839" max="14839" width="70.28515625" style="335" customWidth="1"/>
    <col min="14840" max="14840" width="12.42578125" style="335" customWidth="1"/>
    <col min="14841" max="14841" width="13.140625" style="335" customWidth="1"/>
    <col min="14842" max="14842" width="8.5703125" style="335" bestFit="1" customWidth="1"/>
    <col min="14843" max="14843" width="13" style="335" customWidth="1"/>
    <col min="14844" max="14844" width="12.85546875" style="335" customWidth="1"/>
    <col min="14845" max="14845" width="8.5703125" style="335" bestFit="1" customWidth="1"/>
    <col min="14846" max="14846" width="11.42578125" style="335" bestFit="1" customWidth="1"/>
    <col min="14847" max="14847" width="2.7109375" style="335" customWidth="1"/>
    <col min="14848" max="14848" width="11.7109375" style="335" customWidth="1"/>
    <col min="14849" max="14849" width="79" style="335" customWidth="1"/>
    <col min="14850" max="14853" width="0" style="335" hidden="1" customWidth="1"/>
    <col min="14854" max="14854" width="14.140625" style="335" customWidth="1"/>
    <col min="14855" max="14855" width="10.140625" style="335" customWidth="1"/>
    <col min="14856" max="14856" width="11.140625" style="335" customWidth="1"/>
    <col min="14857" max="15093" width="9.140625" style="335"/>
    <col min="15094" max="15094" width="12.42578125" style="335" customWidth="1"/>
    <col min="15095" max="15095" width="70.28515625" style="335" customWidth="1"/>
    <col min="15096" max="15096" width="12.42578125" style="335" customWidth="1"/>
    <col min="15097" max="15097" width="13.140625" style="335" customWidth="1"/>
    <col min="15098" max="15098" width="8.5703125" style="335" bestFit="1" customWidth="1"/>
    <col min="15099" max="15099" width="13" style="335" customWidth="1"/>
    <col min="15100" max="15100" width="12.85546875" style="335" customWidth="1"/>
    <col min="15101" max="15101" width="8.5703125" style="335" bestFit="1" customWidth="1"/>
    <col min="15102" max="15102" width="11.42578125" style="335" bestFit="1" customWidth="1"/>
    <col min="15103" max="15103" width="2.7109375" style="335" customWidth="1"/>
    <col min="15104" max="15104" width="11.7109375" style="335" customWidth="1"/>
    <col min="15105" max="15105" width="79" style="335" customWidth="1"/>
    <col min="15106" max="15109" width="0" style="335" hidden="1" customWidth="1"/>
    <col min="15110" max="15110" width="14.140625" style="335" customWidth="1"/>
    <col min="15111" max="15111" width="10.140625" style="335" customWidth="1"/>
    <col min="15112" max="15112" width="11.140625" style="335" customWidth="1"/>
    <col min="15113" max="15349" width="9.140625" style="335"/>
    <col min="15350" max="15350" width="12.42578125" style="335" customWidth="1"/>
    <col min="15351" max="15351" width="70.28515625" style="335" customWidth="1"/>
    <col min="15352" max="15352" width="12.42578125" style="335" customWidth="1"/>
    <col min="15353" max="15353" width="13.140625" style="335" customWidth="1"/>
    <col min="15354" max="15354" width="8.5703125" style="335" bestFit="1" customWidth="1"/>
    <col min="15355" max="15355" width="13" style="335" customWidth="1"/>
    <col min="15356" max="15356" width="12.85546875" style="335" customWidth="1"/>
    <col min="15357" max="15357" width="8.5703125" style="335" bestFit="1" customWidth="1"/>
    <col min="15358" max="15358" width="11.42578125" style="335" bestFit="1" customWidth="1"/>
    <col min="15359" max="15359" width="2.7109375" style="335" customWidth="1"/>
    <col min="15360" max="15360" width="11.7109375" style="335" customWidth="1"/>
    <col min="15361" max="15361" width="79" style="335" customWidth="1"/>
    <col min="15362" max="15365" width="0" style="335" hidden="1" customWidth="1"/>
    <col min="15366" max="15366" width="14.140625" style="335" customWidth="1"/>
    <col min="15367" max="15367" width="10.140625" style="335" customWidth="1"/>
    <col min="15368" max="15368" width="11.140625" style="335" customWidth="1"/>
    <col min="15369" max="15605" width="9.140625" style="335"/>
    <col min="15606" max="15606" width="12.42578125" style="335" customWidth="1"/>
    <col min="15607" max="15607" width="70.28515625" style="335" customWidth="1"/>
    <col min="15608" max="15608" width="12.42578125" style="335" customWidth="1"/>
    <col min="15609" max="15609" width="13.140625" style="335" customWidth="1"/>
    <col min="15610" max="15610" width="8.5703125" style="335" bestFit="1" customWidth="1"/>
    <col min="15611" max="15611" width="13" style="335" customWidth="1"/>
    <col min="15612" max="15612" width="12.85546875" style="335" customWidth="1"/>
    <col min="15613" max="15613" width="8.5703125" style="335" bestFit="1" customWidth="1"/>
    <col min="15614" max="15614" width="11.42578125" style="335" bestFit="1" customWidth="1"/>
    <col min="15615" max="15615" width="2.7109375" style="335" customWidth="1"/>
    <col min="15616" max="15616" width="11.7109375" style="335" customWidth="1"/>
    <col min="15617" max="15617" width="79" style="335" customWidth="1"/>
    <col min="15618" max="15621" width="0" style="335" hidden="1" customWidth="1"/>
    <col min="15622" max="15622" width="14.140625" style="335" customWidth="1"/>
    <col min="15623" max="15623" width="10.140625" style="335" customWidth="1"/>
    <col min="15624" max="15624" width="11.140625" style="335" customWidth="1"/>
    <col min="15625" max="15861" width="9.140625" style="335"/>
    <col min="15862" max="15862" width="12.42578125" style="335" customWidth="1"/>
    <col min="15863" max="15863" width="70.28515625" style="335" customWidth="1"/>
    <col min="15864" max="15864" width="12.42578125" style="335" customWidth="1"/>
    <col min="15865" max="15865" width="13.140625" style="335" customWidth="1"/>
    <col min="15866" max="15866" width="8.5703125" style="335" bestFit="1" customWidth="1"/>
    <col min="15867" max="15867" width="13" style="335" customWidth="1"/>
    <col min="15868" max="15868" width="12.85546875" style="335" customWidth="1"/>
    <col min="15869" max="15869" width="8.5703125" style="335" bestFit="1" customWidth="1"/>
    <col min="15870" max="15870" width="11.42578125" style="335" bestFit="1" customWidth="1"/>
    <col min="15871" max="15871" width="2.7109375" style="335" customWidth="1"/>
    <col min="15872" max="15872" width="11.7109375" style="335" customWidth="1"/>
    <col min="15873" max="15873" width="79" style="335" customWidth="1"/>
    <col min="15874" max="15877" width="0" style="335" hidden="1" customWidth="1"/>
    <col min="15878" max="15878" width="14.140625" style="335" customWidth="1"/>
    <col min="15879" max="15879" width="10.140625" style="335" customWidth="1"/>
    <col min="15880" max="15880" width="11.140625" style="335" customWidth="1"/>
    <col min="15881" max="16117" width="9.140625" style="335"/>
    <col min="16118" max="16118" width="12.42578125" style="335" customWidth="1"/>
    <col min="16119" max="16119" width="70.28515625" style="335" customWidth="1"/>
    <col min="16120" max="16120" width="12.42578125" style="335" customWidth="1"/>
    <col min="16121" max="16121" width="13.140625" style="335" customWidth="1"/>
    <col min="16122" max="16122" width="8.5703125" style="335" bestFit="1" customWidth="1"/>
    <col min="16123" max="16123" width="13" style="335" customWidth="1"/>
    <col min="16124" max="16124" width="12.85546875" style="335" customWidth="1"/>
    <col min="16125" max="16125" width="8.5703125" style="335" bestFit="1" customWidth="1"/>
    <col min="16126" max="16126" width="11.42578125" style="335" bestFit="1" customWidth="1"/>
    <col min="16127" max="16127" width="2.7109375" style="335" customWidth="1"/>
    <col min="16128" max="16128" width="11.7109375" style="335" customWidth="1"/>
    <col min="16129" max="16129" width="79" style="335" customWidth="1"/>
    <col min="16130" max="16133" width="0" style="335" hidden="1" customWidth="1"/>
    <col min="16134" max="16134" width="14.140625" style="335" customWidth="1"/>
    <col min="16135" max="16135" width="10.140625" style="335" customWidth="1"/>
    <col min="16136" max="16136" width="11.140625" style="335" customWidth="1"/>
    <col min="16137" max="16384" width="9.140625" style="335"/>
  </cols>
  <sheetData>
    <row r="1" spans="2:21" ht="15.75" x14ac:dyDescent="0.25">
      <c r="R1" s="616" t="s">
        <v>320</v>
      </c>
      <c r="S1" s="616"/>
      <c r="T1" s="616"/>
      <c r="U1" s="616"/>
    </row>
    <row r="2" spans="2:21" ht="15.75" x14ac:dyDescent="0.25">
      <c r="B2" s="334"/>
      <c r="G2" s="600" t="s">
        <v>56</v>
      </c>
      <c r="H2" s="600"/>
      <c r="I2" s="600"/>
      <c r="J2" s="600"/>
      <c r="K2" s="336"/>
      <c r="L2" s="336"/>
      <c r="M2" s="336"/>
      <c r="N2" s="336"/>
      <c r="O2" s="336"/>
      <c r="P2" s="336"/>
      <c r="Q2" s="336"/>
      <c r="R2" s="600" t="s">
        <v>56</v>
      </c>
      <c r="S2" s="600"/>
      <c r="T2" s="600"/>
      <c r="U2" s="600"/>
    </row>
    <row r="3" spans="2:21" ht="15.75" x14ac:dyDescent="0.25">
      <c r="C3" s="337"/>
      <c r="D3" s="337"/>
      <c r="E3" s="337"/>
      <c r="F3" s="337"/>
      <c r="G3" s="600" t="s">
        <v>82</v>
      </c>
      <c r="H3" s="600"/>
      <c r="I3" s="600"/>
      <c r="J3" s="600"/>
      <c r="K3" s="600"/>
      <c r="L3" s="600"/>
      <c r="M3" s="600"/>
      <c r="N3" s="338"/>
      <c r="O3" s="510"/>
      <c r="P3" s="510"/>
      <c r="Q3" s="510"/>
      <c r="R3" s="600" t="s">
        <v>82</v>
      </c>
      <c r="S3" s="600"/>
      <c r="T3" s="600"/>
      <c r="U3" s="600"/>
    </row>
    <row r="4" spans="2:21" ht="15.75" x14ac:dyDescent="0.25">
      <c r="C4" s="337"/>
      <c r="D4" s="337"/>
      <c r="E4" s="337"/>
      <c r="F4" s="337"/>
      <c r="G4" s="600" t="s">
        <v>222</v>
      </c>
      <c r="H4" s="600"/>
      <c r="I4" s="600"/>
      <c r="J4" s="600"/>
      <c r="K4" s="600"/>
      <c r="L4" s="600"/>
      <c r="M4" s="600"/>
      <c r="N4" s="338"/>
      <c r="O4" s="510"/>
      <c r="P4" s="510"/>
      <c r="Q4" s="510"/>
      <c r="R4" s="600" t="s">
        <v>223</v>
      </c>
      <c r="S4" s="600"/>
      <c r="T4" s="600"/>
      <c r="U4" s="600"/>
    </row>
    <row r="5" spans="2:21" ht="15.75" x14ac:dyDescent="0.25">
      <c r="C5" s="337"/>
      <c r="D5" s="337"/>
      <c r="E5" s="337"/>
      <c r="F5" s="337"/>
      <c r="G5" s="600" t="s">
        <v>224</v>
      </c>
      <c r="H5" s="600"/>
      <c r="I5" s="600"/>
      <c r="J5" s="600"/>
      <c r="K5" s="600"/>
      <c r="L5" s="600"/>
      <c r="M5" s="600"/>
      <c r="N5" s="338"/>
      <c r="O5" s="510"/>
      <c r="P5" s="510"/>
      <c r="Q5" s="510"/>
      <c r="R5" s="600" t="s">
        <v>317</v>
      </c>
      <c r="S5" s="600"/>
      <c r="T5" s="600"/>
      <c r="U5" s="600"/>
    </row>
    <row r="6" spans="2:21" ht="15.75" x14ac:dyDescent="0.25">
      <c r="C6" s="337"/>
      <c r="D6" s="337"/>
      <c r="E6" s="337"/>
      <c r="F6" s="337"/>
      <c r="G6" s="600" t="s">
        <v>209</v>
      </c>
      <c r="H6" s="600"/>
      <c r="I6" s="600"/>
      <c r="J6" s="600"/>
      <c r="K6" s="600"/>
      <c r="L6" s="600"/>
      <c r="M6" s="600"/>
      <c r="N6" s="338"/>
      <c r="O6" s="510"/>
      <c r="P6" s="510"/>
      <c r="Q6" s="510"/>
      <c r="R6" s="600" t="s">
        <v>209</v>
      </c>
      <c r="S6" s="600"/>
      <c r="T6" s="600"/>
      <c r="U6" s="600"/>
    </row>
    <row r="7" spans="2:21" ht="15.75" x14ac:dyDescent="0.25">
      <c r="G7" s="600" t="s">
        <v>210</v>
      </c>
      <c r="H7" s="600"/>
      <c r="I7" s="600"/>
      <c r="J7" s="600"/>
      <c r="K7" s="600"/>
      <c r="L7" s="600"/>
      <c r="M7" s="600"/>
      <c r="N7" s="338"/>
      <c r="O7" s="510"/>
      <c r="P7" s="510"/>
      <c r="Q7" s="510"/>
      <c r="R7" s="600" t="s">
        <v>210</v>
      </c>
      <c r="S7" s="600"/>
      <c r="T7" s="600"/>
      <c r="U7" s="600"/>
    </row>
    <row r="8" spans="2:21" ht="18" customHeight="1" x14ac:dyDescent="0.5">
      <c r="C8" s="323"/>
      <c r="D8" s="323"/>
      <c r="E8" s="323"/>
      <c r="F8" s="323"/>
      <c r="G8" s="607"/>
      <c r="H8" s="607"/>
      <c r="I8" s="607"/>
      <c r="J8" s="511"/>
      <c r="K8" s="339"/>
    </row>
    <row r="9" spans="2:21" ht="15.75" thickBot="1" x14ac:dyDescent="0.3">
      <c r="G9" s="340"/>
      <c r="H9" s="340"/>
      <c r="J9" s="519" t="s">
        <v>211</v>
      </c>
      <c r="K9" s="340"/>
      <c r="U9" s="519" t="s">
        <v>211</v>
      </c>
    </row>
    <row r="10" spans="2:21" ht="15.75" customHeight="1" thickBot="1" x14ac:dyDescent="0.3">
      <c r="B10" s="601" t="s">
        <v>141</v>
      </c>
      <c r="C10" s="601" t="s">
        <v>0</v>
      </c>
      <c r="D10" s="610" t="s">
        <v>304</v>
      </c>
      <c r="E10" s="611"/>
      <c r="F10" s="612"/>
      <c r="G10" s="610" t="s">
        <v>285</v>
      </c>
      <c r="H10" s="611"/>
      <c r="I10" s="611"/>
      <c r="J10" s="612"/>
      <c r="M10" s="608" t="s">
        <v>141</v>
      </c>
      <c r="N10" s="608" t="s">
        <v>0</v>
      </c>
      <c r="O10" s="604" t="s">
        <v>1</v>
      </c>
      <c r="P10" s="605"/>
      <c r="Q10" s="606"/>
      <c r="R10" s="604" t="s">
        <v>285</v>
      </c>
      <c r="S10" s="605"/>
      <c r="T10" s="605"/>
      <c r="U10" s="606"/>
    </row>
    <row r="11" spans="2:21" ht="16.5" thickBot="1" x14ac:dyDescent="0.3">
      <c r="B11" s="602"/>
      <c r="C11" s="603"/>
      <c r="D11" s="342">
        <v>2019</v>
      </c>
      <c r="E11" s="343">
        <v>2020</v>
      </c>
      <c r="F11" s="344" t="s">
        <v>35</v>
      </c>
      <c r="G11" s="342">
        <v>2019</v>
      </c>
      <c r="H11" s="343">
        <v>2020</v>
      </c>
      <c r="I11" s="344" t="s">
        <v>35</v>
      </c>
      <c r="J11" s="344" t="s">
        <v>305</v>
      </c>
      <c r="K11" s="345"/>
      <c r="M11" s="609"/>
      <c r="N11" s="609"/>
      <c r="O11" s="346">
        <v>2019</v>
      </c>
      <c r="P11" s="347">
        <v>2020</v>
      </c>
      <c r="Q11" s="348" t="s">
        <v>35</v>
      </c>
      <c r="R11" s="346">
        <v>2019</v>
      </c>
      <c r="S11" s="347">
        <v>2020</v>
      </c>
      <c r="T11" s="348" t="s">
        <v>35</v>
      </c>
      <c r="U11" s="344" t="s">
        <v>305</v>
      </c>
    </row>
    <row r="12" spans="2:21" s="341" customFormat="1" ht="15.75" x14ac:dyDescent="0.25">
      <c r="B12" s="389">
        <v>1</v>
      </c>
      <c r="C12" s="390" t="s">
        <v>4</v>
      </c>
      <c r="D12" s="391">
        <f>D13+D45</f>
        <v>0</v>
      </c>
      <c r="E12" s="392">
        <f>E13+E45</f>
        <v>0</v>
      </c>
      <c r="F12" s="393" t="e">
        <f>(E12-D12)/D12</f>
        <v>#DIV/0!</v>
      </c>
      <c r="G12" s="391">
        <f>G13+G45</f>
        <v>0</v>
      </c>
      <c r="H12" s="392">
        <f>H13+H45</f>
        <v>0</v>
      </c>
      <c r="I12" s="393" t="e">
        <f>(H12-G12)/G12</f>
        <v>#DIV/0!</v>
      </c>
      <c r="J12" s="521" t="e">
        <f t="shared" ref="J12:J14" si="0">+H12/E12</f>
        <v>#DIV/0!</v>
      </c>
      <c r="K12" s="349"/>
      <c r="M12" s="394">
        <v>2</v>
      </c>
      <c r="N12" s="395" t="s">
        <v>5</v>
      </c>
      <c r="O12" s="79">
        <f>+O13+O25+O28</f>
        <v>0</v>
      </c>
      <c r="P12" s="79">
        <f>+P13+P25+P28</f>
        <v>0</v>
      </c>
      <c r="Q12" s="396" t="e">
        <f t="shared" ref="Q12:Q36" si="1">(P12-O12)/O12</f>
        <v>#DIV/0!</v>
      </c>
      <c r="R12" s="79">
        <f>+R13+R25+R28</f>
        <v>0</v>
      </c>
      <c r="S12" s="79">
        <f>+S13+S25+S28</f>
        <v>0</v>
      </c>
      <c r="T12" s="396" t="e">
        <f t="shared" ref="T12:T36" si="2">(S12-R12)/R12</f>
        <v>#DIV/0!</v>
      </c>
      <c r="U12" s="529" t="e">
        <f t="shared" ref="U12:U36" si="3">+S12/P12</f>
        <v>#DIV/0!</v>
      </c>
    </row>
    <row r="13" spans="2:21" s="341" customFormat="1" ht="15.75" x14ac:dyDescent="0.25">
      <c r="B13" s="397">
        <v>1.1000000000000001</v>
      </c>
      <c r="C13" s="398" t="s">
        <v>213</v>
      </c>
      <c r="D13" s="399">
        <f>D14+D24+D28</f>
        <v>0</v>
      </c>
      <c r="E13" s="400">
        <f>E14+E24+E28</f>
        <v>0</v>
      </c>
      <c r="F13" s="366" t="e">
        <f t="shared" ref="F13:F28" si="4">(E13-D13)/D13</f>
        <v>#DIV/0!</v>
      </c>
      <c r="G13" s="399">
        <f>G14+G24+G28</f>
        <v>0</v>
      </c>
      <c r="H13" s="400">
        <f>H14+H24+H28</f>
        <v>0</v>
      </c>
      <c r="I13" s="366" t="e">
        <f t="shared" ref="I13:I52" si="5">(H13-G13)/G13</f>
        <v>#DIV/0!</v>
      </c>
      <c r="J13" s="521" t="e">
        <f t="shared" si="0"/>
        <v>#DIV/0!</v>
      </c>
      <c r="K13" s="350"/>
      <c r="M13" s="369">
        <v>2.1</v>
      </c>
      <c r="N13" s="401" t="s">
        <v>46</v>
      </c>
      <c r="O13" s="72">
        <f>O14+O15+O16+O23+O24</f>
        <v>0</v>
      </c>
      <c r="P13" s="72">
        <f>P14+P15+P16+P23+P24</f>
        <v>0</v>
      </c>
      <c r="Q13" s="402" t="e">
        <f t="shared" si="1"/>
        <v>#DIV/0!</v>
      </c>
      <c r="R13" s="72">
        <f>R14+R15+R16+R23+R24</f>
        <v>0</v>
      </c>
      <c r="S13" s="72">
        <f>S14+S15+S16+S23+S24</f>
        <v>0</v>
      </c>
      <c r="T13" s="402" t="e">
        <f t="shared" si="2"/>
        <v>#DIV/0!</v>
      </c>
      <c r="U13" s="521" t="e">
        <f t="shared" si="3"/>
        <v>#DIV/0!</v>
      </c>
    </row>
    <row r="14" spans="2:21" s="341" customFormat="1" ht="15.75" x14ac:dyDescent="0.25">
      <c r="B14" s="397" t="s">
        <v>25</v>
      </c>
      <c r="C14" s="398" t="s">
        <v>225</v>
      </c>
      <c r="D14" s="403">
        <f>SUM(D15:D23)</f>
        <v>0</v>
      </c>
      <c r="E14" s="404">
        <f>SUM(E15:E23)</f>
        <v>0</v>
      </c>
      <c r="F14" s="366" t="e">
        <f t="shared" si="4"/>
        <v>#DIV/0!</v>
      </c>
      <c r="G14" s="403">
        <f>SUM(G15:G23)</f>
        <v>0</v>
      </c>
      <c r="H14" s="404">
        <f>SUM(H15:H23)</f>
        <v>0</v>
      </c>
      <c r="I14" s="366" t="e">
        <f t="shared" si="5"/>
        <v>#DIV/0!</v>
      </c>
      <c r="J14" s="521" t="e">
        <f t="shared" si="0"/>
        <v>#DIV/0!</v>
      </c>
      <c r="K14" s="351"/>
      <c r="M14" s="324" t="s">
        <v>6</v>
      </c>
      <c r="N14" s="325" t="s">
        <v>36</v>
      </c>
      <c r="O14" s="71"/>
      <c r="P14" s="71"/>
      <c r="Q14" s="405" t="e">
        <f t="shared" si="1"/>
        <v>#DIV/0!</v>
      </c>
      <c r="R14" s="71"/>
      <c r="S14" s="71"/>
      <c r="T14" s="405" t="e">
        <f t="shared" si="2"/>
        <v>#DIV/0!</v>
      </c>
      <c r="U14" s="520" t="e">
        <f t="shared" si="3"/>
        <v>#DIV/0!</v>
      </c>
    </row>
    <row r="15" spans="2:21" s="341" customFormat="1" ht="15.75" x14ac:dyDescent="0.25">
      <c r="B15" s="352" t="s">
        <v>26</v>
      </c>
      <c r="C15" s="353" t="s">
        <v>226</v>
      </c>
      <c r="D15" s="354"/>
      <c r="E15" s="355"/>
      <c r="F15" s="356" t="e">
        <f t="shared" si="4"/>
        <v>#DIV/0!</v>
      </c>
      <c r="G15" s="354"/>
      <c r="H15" s="355"/>
      <c r="I15" s="356" t="e">
        <f t="shared" si="5"/>
        <v>#DIV/0!</v>
      </c>
      <c r="J15" s="520" t="e">
        <f>+H15/E15</f>
        <v>#DIV/0!</v>
      </c>
      <c r="K15" s="357"/>
      <c r="M15" s="324" t="s">
        <v>8</v>
      </c>
      <c r="N15" s="325" t="s">
        <v>37</v>
      </c>
      <c r="O15" s="70"/>
      <c r="P15" s="70"/>
      <c r="Q15" s="405" t="e">
        <f t="shared" si="1"/>
        <v>#DIV/0!</v>
      </c>
      <c r="R15" s="70"/>
      <c r="S15" s="70"/>
      <c r="T15" s="405" t="e">
        <f t="shared" si="2"/>
        <v>#DIV/0!</v>
      </c>
      <c r="U15" s="520" t="e">
        <f t="shared" si="3"/>
        <v>#DIV/0!</v>
      </c>
    </row>
    <row r="16" spans="2:21" s="341" customFormat="1" ht="15.75" x14ac:dyDescent="0.25">
      <c r="B16" s="352" t="s">
        <v>27</v>
      </c>
      <c r="C16" s="353" t="s">
        <v>227</v>
      </c>
      <c r="D16" s="354"/>
      <c r="E16" s="355"/>
      <c r="F16" s="356" t="e">
        <f t="shared" si="4"/>
        <v>#DIV/0!</v>
      </c>
      <c r="G16" s="354"/>
      <c r="H16" s="355"/>
      <c r="I16" s="356" t="e">
        <f t="shared" si="5"/>
        <v>#DIV/0!</v>
      </c>
      <c r="J16" s="520" t="e">
        <f t="shared" ref="J16:J52" si="6">+H16/E16</f>
        <v>#DIV/0!</v>
      </c>
      <c r="K16" s="357"/>
      <c r="M16" s="522" t="s">
        <v>10</v>
      </c>
      <c r="N16" s="326" t="s">
        <v>47</v>
      </c>
      <c r="O16" s="72">
        <f>O17+O18+O19+O22</f>
        <v>0</v>
      </c>
      <c r="P16" s="72">
        <f>P17+P18+P19+P22</f>
        <v>0</v>
      </c>
      <c r="Q16" s="402" t="e">
        <f t="shared" si="1"/>
        <v>#DIV/0!</v>
      </c>
      <c r="R16" s="72">
        <f>R17+R18+R19+R22</f>
        <v>0</v>
      </c>
      <c r="S16" s="72">
        <f>S17+S18+S19+S22</f>
        <v>0</v>
      </c>
      <c r="T16" s="402" t="e">
        <f t="shared" si="2"/>
        <v>#DIV/0!</v>
      </c>
      <c r="U16" s="521" t="e">
        <f t="shared" si="3"/>
        <v>#DIV/0!</v>
      </c>
    </row>
    <row r="17" spans="1:1055" s="341" customFormat="1" ht="15.75" x14ac:dyDescent="0.25">
      <c r="B17" s="352" t="s">
        <v>28</v>
      </c>
      <c r="C17" s="353" t="s">
        <v>228</v>
      </c>
      <c r="D17" s="354"/>
      <c r="E17" s="355"/>
      <c r="F17" s="356" t="e">
        <f t="shared" si="4"/>
        <v>#DIV/0!</v>
      </c>
      <c r="G17" s="354"/>
      <c r="H17" s="355"/>
      <c r="I17" s="356" t="e">
        <f t="shared" si="5"/>
        <v>#DIV/0!</v>
      </c>
      <c r="J17" s="520" t="e">
        <f t="shared" si="6"/>
        <v>#DIV/0!</v>
      </c>
      <c r="K17" s="357"/>
      <c r="M17" s="324" t="s">
        <v>142</v>
      </c>
      <c r="N17" s="327" t="s">
        <v>143</v>
      </c>
      <c r="O17" s="71"/>
      <c r="P17" s="71"/>
      <c r="Q17" s="405" t="e">
        <f t="shared" si="1"/>
        <v>#DIV/0!</v>
      </c>
      <c r="R17" s="71"/>
      <c r="S17" s="71"/>
      <c r="T17" s="405" t="e">
        <f t="shared" si="2"/>
        <v>#DIV/0!</v>
      </c>
      <c r="U17" s="520" t="e">
        <f t="shared" si="3"/>
        <v>#DIV/0!</v>
      </c>
    </row>
    <row r="18" spans="1:1055" s="341" customFormat="1" ht="15.75" x14ac:dyDescent="0.25">
      <c r="B18" s="352" t="s">
        <v>29</v>
      </c>
      <c r="C18" s="353" t="s">
        <v>229</v>
      </c>
      <c r="D18" s="354"/>
      <c r="E18" s="355"/>
      <c r="F18" s="356" t="e">
        <f t="shared" si="4"/>
        <v>#DIV/0!</v>
      </c>
      <c r="G18" s="354"/>
      <c r="H18" s="355"/>
      <c r="I18" s="356" t="e">
        <f t="shared" si="5"/>
        <v>#DIV/0!</v>
      </c>
      <c r="J18" s="520" t="e">
        <f t="shared" si="6"/>
        <v>#DIV/0!</v>
      </c>
      <c r="K18" s="357"/>
      <c r="M18" s="324" t="s">
        <v>135</v>
      </c>
      <c r="N18" s="327" t="s">
        <v>230</v>
      </c>
      <c r="O18" s="70"/>
      <c r="P18" s="70"/>
      <c r="Q18" s="405" t="e">
        <f t="shared" si="1"/>
        <v>#DIV/0!</v>
      </c>
      <c r="R18" s="70"/>
      <c r="S18" s="70"/>
      <c r="T18" s="405" t="e">
        <f t="shared" si="2"/>
        <v>#DIV/0!</v>
      </c>
      <c r="U18" s="520" t="e">
        <f t="shared" si="3"/>
        <v>#DIV/0!</v>
      </c>
    </row>
    <row r="19" spans="1:1055" s="341" customFormat="1" ht="15.75" x14ac:dyDescent="0.25">
      <c r="B19" s="352" t="s">
        <v>214</v>
      </c>
      <c r="C19" s="353" t="s">
        <v>231</v>
      </c>
      <c r="D19" s="354"/>
      <c r="E19" s="355"/>
      <c r="F19" s="356" t="e">
        <f t="shared" si="4"/>
        <v>#DIV/0!</v>
      </c>
      <c r="G19" s="354"/>
      <c r="H19" s="355"/>
      <c r="I19" s="356" t="e">
        <f t="shared" si="5"/>
        <v>#DIV/0!</v>
      </c>
      <c r="J19" s="520" t="e">
        <f t="shared" si="6"/>
        <v>#DIV/0!</v>
      </c>
      <c r="K19" s="357"/>
      <c r="M19" s="522" t="s">
        <v>145</v>
      </c>
      <c r="N19" s="427" t="s">
        <v>232</v>
      </c>
      <c r="O19" s="72">
        <f>+O20+O21</f>
        <v>0</v>
      </c>
      <c r="P19" s="72">
        <f>+P20+P21</f>
        <v>0</v>
      </c>
      <c r="Q19" s="402" t="e">
        <f t="shared" si="1"/>
        <v>#DIV/0!</v>
      </c>
      <c r="R19" s="72">
        <f>+R20+R21</f>
        <v>0</v>
      </c>
      <c r="S19" s="72">
        <f>+S20+S21</f>
        <v>0</v>
      </c>
      <c r="T19" s="402" t="e">
        <f t="shared" si="2"/>
        <v>#DIV/0!</v>
      </c>
      <c r="U19" s="521" t="e">
        <f t="shared" si="3"/>
        <v>#DIV/0!</v>
      </c>
    </row>
    <row r="20" spans="1:1055" s="341" customFormat="1" ht="15.75" x14ac:dyDescent="0.25">
      <c r="B20" s="352" t="s">
        <v>215</v>
      </c>
      <c r="C20" s="353" t="s">
        <v>233</v>
      </c>
      <c r="D20" s="354"/>
      <c r="E20" s="355"/>
      <c r="F20" s="356" t="e">
        <f t="shared" si="4"/>
        <v>#DIV/0!</v>
      </c>
      <c r="G20" s="354"/>
      <c r="H20" s="355"/>
      <c r="I20" s="356" t="e">
        <f t="shared" si="5"/>
        <v>#DIV/0!</v>
      </c>
      <c r="J20" s="520" t="e">
        <f t="shared" si="6"/>
        <v>#DIV/0!</v>
      </c>
      <c r="K20" s="357"/>
      <c r="M20" s="324" t="s">
        <v>264</v>
      </c>
      <c r="N20" s="327" t="s">
        <v>306</v>
      </c>
      <c r="O20" s="71"/>
      <c r="P20" s="71"/>
      <c r="Q20" s="405" t="e">
        <f t="shared" si="1"/>
        <v>#DIV/0!</v>
      </c>
      <c r="R20" s="71"/>
      <c r="S20" s="71"/>
      <c r="T20" s="405" t="e">
        <f t="shared" si="2"/>
        <v>#DIV/0!</v>
      </c>
      <c r="U20" s="520" t="e">
        <f t="shared" si="3"/>
        <v>#DIV/0!</v>
      </c>
    </row>
    <row r="21" spans="1:1055" s="358" customFormat="1" ht="15.75" x14ac:dyDescent="0.25">
      <c r="A21" s="341"/>
      <c r="B21" s="352" t="s">
        <v>216</v>
      </c>
      <c r="C21" s="353" t="s">
        <v>234</v>
      </c>
      <c r="D21" s="354"/>
      <c r="E21" s="355"/>
      <c r="F21" s="356" t="e">
        <f t="shared" si="4"/>
        <v>#DIV/0!</v>
      </c>
      <c r="G21" s="354"/>
      <c r="H21" s="355"/>
      <c r="I21" s="356" t="e">
        <f t="shared" si="5"/>
        <v>#DIV/0!</v>
      </c>
      <c r="J21" s="520" t="e">
        <f t="shared" si="6"/>
        <v>#DIV/0!</v>
      </c>
      <c r="K21" s="357"/>
      <c r="L21" s="341"/>
      <c r="M21" s="324" t="s">
        <v>265</v>
      </c>
      <c r="N21" s="327" t="s">
        <v>307</v>
      </c>
      <c r="O21" s="71"/>
      <c r="P21" s="71"/>
      <c r="Q21" s="405" t="e">
        <f t="shared" si="1"/>
        <v>#DIV/0!</v>
      </c>
      <c r="R21" s="71"/>
      <c r="S21" s="71"/>
      <c r="T21" s="405" t="e">
        <f t="shared" si="2"/>
        <v>#DIV/0!</v>
      </c>
      <c r="U21" s="520" t="e">
        <f t="shared" si="3"/>
        <v>#DIV/0!</v>
      </c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1"/>
      <c r="FJ21" s="341"/>
      <c r="FK21" s="341"/>
      <c r="FL21" s="341"/>
      <c r="FM21" s="341"/>
      <c r="FN21" s="341"/>
      <c r="FO21" s="341"/>
      <c r="FP21" s="341"/>
      <c r="FQ21" s="341"/>
      <c r="FR21" s="341"/>
      <c r="FS21" s="341"/>
      <c r="FT21" s="341"/>
      <c r="FU21" s="341"/>
      <c r="FV21" s="341"/>
      <c r="FW21" s="341"/>
      <c r="FX21" s="341"/>
      <c r="FY21" s="341"/>
      <c r="FZ21" s="341"/>
      <c r="GA21" s="341"/>
      <c r="GB21" s="341"/>
      <c r="GC21" s="341"/>
      <c r="GD21" s="341"/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41"/>
      <c r="GP21" s="341"/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41"/>
      <c r="HB21" s="341"/>
      <c r="HC21" s="341"/>
      <c r="HD21" s="341"/>
      <c r="HE21" s="341"/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1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1"/>
      <c r="IS21" s="341"/>
      <c r="IT21" s="341"/>
      <c r="IU21" s="341"/>
      <c r="IV21" s="341"/>
      <c r="IW21" s="341"/>
      <c r="IX21" s="341"/>
      <c r="IY21" s="341"/>
      <c r="IZ21" s="341"/>
      <c r="JA21" s="341"/>
      <c r="JB21" s="341"/>
      <c r="JC21" s="341"/>
      <c r="JD21" s="341"/>
      <c r="JE21" s="341"/>
      <c r="JF21" s="341"/>
      <c r="JG21" s="341"/>
      <c r="JH21" s="341"/>
      <c r="JI21" s="341"/>
      <c r="JJ21" s="341"/>
      <c r="JK21" s="341"/>
      <c r="JL21" s="341"/>
      <c r="JM21" s="341"/>
      <c r="JN21" s="341"/>
      <c r="JO21" s="341"/>
      <c r="JP21" s="341"/>
      <c r="JQ21" s="341"/>
      <c r="JR21" s="341"/>
      <c r="JS21" s="341"/>
      <c r="JT21" s="341"/>
      <c r="JU21" s="341"/>
      <c r="JV21" s="341"/>
      <c r="JW21" s="341"/>
      <c r="JX21" s="341"/>
      <c r="JY21" s="341"/>
      <c r="JZ21" s="341"/>
      <c r="KA21" s="341"/>
      <c r="KB21" s="341"/>
      <c r="KC21" s="341"/>
      <c r="KD21" s="341"/>
      <c r="KE21" s="341"/>
      <c r="KF21" s="341"/>
      <c r="KG21" s="341"/>
      <c r="KH21" s="341"/>
      <c r="KI21" s="341"/>
      <c r="KJ21" s="341"/>
      <c r="KK21" s="341"/>
      <c r="KL21" s="341"/>
      <c r="KM21" s="341"/>
      <c r="KN21" s="341"/>
      <c r="KO21" s="341"/>
      <c r="KP21" s="341"/>
      <c r="KQ21" s="341"/>
      <c r="KR21" s="341"/>
      <c r="KS21" s="341"/>
      <c r="KT21" s="341"/>
      <c r="KU21" s="341"/>
      <c r="KV21" s="341"/>
      <c r="KW21" s="341"/>
      <c r="KX21" s="341"/>
      <c r="KY21" s="341"/>
      <c r="KZ21" s="341"/>
      <c r="LA21" s="341"/>
      <c r="LB21" s="341"/>
      <c r="LC21" s="341"/>
      <c r="LD21" s="341"/>
      <c r="LE21" s="341"/>
      <c r="LF21" s="341"/>
      <c r="LG21" s="341"/>
      <c r="LH21" s="341"/>
      <c r="LI21" s="341"/>
      <c r="LJ21" s="341"/>
      <c r="LK21" s="341"/>
      <c r="LL21" s="341"/>
      <c r="LM21" s="341"/>
      <c r="LN21" s="341"/>
      <c r="LO21" s="341"/>
      <c r="LP21" s="341"/>
      <c r="LQ21" s="341"/>
      <c r="LR21" s="341"/>
      <c r="LS21" s="341"/>
      <c r="LT21" s="341"/>
      <c r="LU21" s="341"/>
      <c r="LV21" s="341"/>
      <c r="LW21" s="341"/>
      <c r="LX21" s="341"/>
      <c r="LY21" s="341"/>
      <c r="LZ21" s="341"/>
      <c r="MA21" s="341"/>
      <c r="MB21" s="341"/>
      <c r="MC21" s="341"/>
      <c r="MD21" s="341"/>
      <c r="ME21" s="341"/>
      <c r="MF21" s="341"/>
      <c r="MG21" s="341"/>
      <c r="MH21" s="341"/>
      <c r="MI21" s="341"/>
      <c r="MJ21" s="341"/>
      <c r="MK21" s="341"/>
      <c r="ML21" s="341"/>
      <c r="MM21" s="341"/>
      <c r="MN21" s="341"/>
      <c r="MO21" s="341"/>
      <c r="MP21" s="341"/>
      <c r="MQ21" s="341"/>
      <c r="MR21" s="341"/>
      <c r="MS21" s="341"/>
      <c r="MT21" s="341"/>
      <c r="MU21" s="341"/>
      <c r="MV21" s="341"/>
      <c r="MW21" s="341"/>
      <c r="MX21" s="341"/>
      <c r="MY21" s="341"/>
      <c r="MZ21" s="341"/>
      <c r="NA21" s="341"/>
      <c r="NB21" s="341"/>
      <c r="NC21" s="341"/>
      <c r="ND21" s="341"/>
      <c r="NE21" s="341"/>
      <c r="NF21" s="341"/>
      <c r="NG21" s="341"/>
      <c r="NH21" s="341"/>
      <c r="NI21" s="341"/>
      <c r="NJ21" s="341"/>
      <c r="NK21" s="341"/>
      <c r="NL21" s="341"/>
      <c r="NM21" s="341"/>
      <c r="NN21" s="341"/>
      <c r="NO21" s="341"/>
      <c r="NP21" s="341"/>
      <c r="NQ21" s="341"/>
      <c r="NR21" s="341"/>
      <c r="NS21" s="341"/>
      <c r="NT21" s="341"/>
      <c r="NU21" s="341"/>
      <c r="NV21" s="341"/>
      <c r="NW21" s="341"/>
      <c r="NX21" s="341"/>
      <c r="NY21" s="341"/>
      <c r="NZ21" s="341"/>
      <c r="OA21" s="341"/>
      <c r="OB21" s="341"/>
      <c r="OC21" s="341"/>
      <c r="OD21" s="341"/>
      <c r="OE21" s="341"/>
      <c r="OF21" s="341"/>
      <c r="OG21" s="341"/>
      <c r="OH21" s="341"/>
      <c r="OI21" s="341"/>
      <c r="OJ21" s="341"/>
      <c r="OK21" s="341"/>
      <c r="OL21" s="341"/>
      <c r="OM21" s="341"/>
      <c r="ON21" s="341"/>
      <c r="OO21" s="341"/>
      <c r="OP21" s="341"/>
      <c r="OQ21" s="341"/>
      <c r="OR21" s="341"/>
      <c r="OS21" s="341"/>
      <c r="OT21" s="341"/>
      <c r="OU21" s="341"/>
      <c r="OV21" s="341"/>
      <c r="OW21" s="341"/>
      <c r="OX21" s="341"/>
      <c r="OY21" s="341"/>
      <c r="OZ21" s="341"/>
      <c r="PA21" s="341"/>
      <c r="PB21" s="341"/>
      <c r="PC21" s="341"/>
      <c r="PD21" s="341"/>
      <c r="PE21" s="341"/>
      <c r="PF21" s="341"/>
      <c r="PG21" s="341"/>
      <c r="PH21" s="341"/>
      <c r="PI21" s="341"/>
      <c r="PJ21" s="341"/>
      <c r="PK21" s="341"/>
      <c r="PL21" s="341"/>
      <c r="PM21" s="341"/>
      <c r="PN21" s="341"/>
      <c r="PO21" s="341"/>
      <c r="PP21" s="341"/>
      <c r="PQ21" s="341"/>
      <c r="PR21" s="341"/>
      <c r="PS21" s="341"/>
      <c r="PT21" s="341"/>
      <c r="PU21" s="341"/>
      <c r="PV21" s="341"/>
      <c r="PW21" s="341"/>
      <c r="PX21" s="341"/>
      <c r="PY21" s="341"/>
      <c r="PZ21" s="341"/>
      <c r="QA21" s="341"/>
      <c r="QB21" s="341"/>
      <c r="QC21" s="341"/>
      <c r="QD21" s="341"/>
      <c r="QE21" s="341"/>
      <c r="QF21" s="341"/>
      <c r="QG21" s="341"/>
      <c r="QH21" s="341"/>
      <c r="QI21" s="341"/>
      <c r="QJ21" s="341"/>
      <c r="QK21" s="341"/>
      <c r="QL21" s="341"/>
      <c r="QM21" s="341"/>
      <c r="QN21" s="341"/>
      <c r="QO21" s="341"/>
      <c r="QP21" s="341"/>
      <c r="QQ21" s="341"/>
      <c r="QR21" s="341"/>
      <c r="QS21" s="341"/>
      <c r="QT21" s="341"/>
      <c r="QU21" s="341"/>
      <c r="QV21" s="341"/>
      <c r="QW21" s="341"/>
      <c r="QX21" s="341"/>
      <c r="QY21" s="341"/>
      <c r="QZ21" s="341"/>
      <c r="RA21" s="341"/>
      <c r="RB21" s="341"/>
      <c r="RC21" s="341"/>
      <c r="RD21" s="341"/>
      <c r="RE21" s="341"/>
      <c r="RF21" s="341"/>
      <c r="RG21" s="341"/>
      <c r="RH21" s="341"/>
      <c r="RI21" s="341"/>
      <c r="RJ21" s="341"/>
      <c r="RK21" s="341"/>
      <c r="RL21" s="341"/>
      <c r="RM21" s="341"/>
      <c r="RN21" s="341"/>
      <c r="RO21" s="341"/>
      <c r="RP21" s="341"/>
      <c r="RQ21" s="341"/>
      <c r="RR21" s="341"/>
      <c r="RS21" s="341"/>
      <c r="RT21" s="341"/>
      <c r="RU21" s="341"/>
      <c r="RV21" s="341"/>
      <c r="RW21" s="341"/>
      <c r="RX21" s="341"/>
      <c r="RY21" s="341"/>
      <c r="RZ21" s="341"/>
      <c r="SA21" s="341"/>
      <c r="SB21" s="341"/>
      <c r="SC21" s="341"/>
      <c r="SD21" s="341"/>
      <c r="SE21" s="341"/>
      <c r="SF21" s="341"/>
      <c r="SG21" s="341"/>
      <c r="SH21" s="341"/>
      <c r="SI21" s="341"/>
      <c r="SJ21" s="341"/>
      <c r="SK21" s="341"/>
      <c r="SL21" s="341"/>
      <c r="SM21" s="341"/>
      <c r="SN21" s="341"/>
      <c r="SO21" s="341"/>
      <c r="SP21" s="341"/>
      <c r="SQ21" s="341"/>
      <c r="SR21" s="341"/>
      <c r="SS21" s="341"/>
      <c r="ST21" s="341"/>
      <c r="SU21" s="341"/>
      <c r="SV21" s="341"/>
      <c r="SW21" s="341"/>
      <c r="SX21" s="341"/>
      <c r="SY21" s="341"/>
      <c r="SZ21" s="341"/>
      <c r="TA21" s="341"/>
      <c r="TB21" s="341"/>
      <c r="TC21" s="341"/>
      <c r="TD21" s="341"/>
      <c r="TE21" s="341"/>
      <c r="TF21" s="341"/>
      <c r="TG21" s="341"/>
      <c r="TH21" s="341"/>
      <c r="TI21" s="341"/>
      <c r="TJ21" s="341"/>
      <c r="TK21" s="341"/>
      <c r="TL21" s="341"/>
      <c r="TM21" s="341"/>
      <c r="TN21" s="341"/>
      <c r="TO21" s="341"/>
      <c r="TP21" s="341"/>
      <c r="TQ21" s="341"/>
      <c r="TR21" s="341"/>
      <c r="TS21" s="341"/>
      <c r="TT21" s="341"/>
      <c r="TU21" s="341"/>
      <c r="TV21" s="341"/>
      <c r="TW21" s="341"/>
      <c r="TX21" s="341"/>
      <c r="TY21" s="341"/>
      <c r="TZ21" s="341"/>
      <c r="UA21" s="341"/>
      <c r="UB21" s="341"/>
      <c r="UC21" s="341"/>
      <c r="UD21" s="341"/>
      <c r="UE21" s="341"/>
      <c r="UF21" s="341"/>
      <c r="UG21" s="341"/>
      <c r="UH21" s="341"/>
      <c r="UI21" s="341"/>
      <c r="UJ21" s="341"/>
      <c r="UK21" s="341"/>
      <c r="UL21" s="341"/>
      <c r="UM21" s="341"/>
      <c r="UN21" s="341"/>
      <c r="UO21" s="341"/>
      <c r="UP21" s="341"/>
      <c r="UQ21" s="341"/>
      <c r="UR21" s="341"/>
      <c r="US21" s="341"/>
      <c r="UT21" s="341"/>
      <c r="UU21" s="341"/>
      <c r="UV21" s="341"/>
      <c r="UW21" s="341"/>
      <c r="UX21" s="341"/>
      <c r="UY21" s="341"/>
      <c r="UZ21" s="341"/>
      <c r="VA21" s="341"/>
      <c r="VB21" s="341"/>
      <c r="VC21" s="341"/>
      <c r="VD21" s="341"/>
      <c r="VE21" s="341"/>
      <c r="VF21" s="341"/>
      <c r="VG21" s="341"/>
      <c r="VH21" s="341"/>
      <c r="VI21" s="341"/>
      <c r="VJ21" s="341"/>
      <c r="VK21" s="341"/>
      <c r="VL21" s="341"/>
      <c r="VM21" s="341"/>
      <c r="VN21" s="341"/>
      <c r="VO21" s="341"/>
      <c r="VP21" s="341"/>
      <c r="VQ21" s="341"/>
      <c r="VR21" s="341"/>
      <c r="VS21" s="341"/>
      <c r="VT21" s="341"/>
      <c r="VU21" s="341"/>
      <c r="VV21" s="341"/>
      <c r="VW21" s="341"/>
      <c r="VX21" s="341"/>
      <c r="VY21" s="341"/>
      <c r="VZ21" s="341"/>
      <c r="WA21" s="341"/>
      <c r="WB21" s="341"/>
      <c r="WC21" s="341"/>
      <c r="WD21" s="341"/>
      <c r="WE21" s="341"/>
      <c r="WF21" s="341"/>
      <c r="WG21" s="341"/>
      <c r="WH21" s="341"/>
      <c r="WI21" s="341"/>
      <c r="WJ21" s="341"/>
      <c r="WK21" s="341"/>
      <c r="WL21" s="341"/>
      <c r="WM21" s="341"/>
      <c r="WN21" s="341"/>
      <c r="WO21" s="341"/>
      <c r="WP21" s="341"/>
      <c r="WQ21" s="341"/>
      <c r="WR21" s="341"/>
      <c r="WS21" s="341"/>
      <c r="WT21" s="341"/>
      <c r="WU21" s="341"/>
      <c r="WV21" s="341"/>
      <c r="WW21" s="341"/>
      <c r="WX21" s="341"/>
      <c r="WY21" s="341"/>
      <c r="WZ21" s="341"/>
      <c r="XA21" s="341"/>
      <c r="XB21" s="341"/>
      <c r="XC21" s="341"/>
      <c r="XD21" s="341"/>
      <c r="XE21" s="341"/>
      <c r="XF21" s="341"/>
      <c r="XG21" s="341"/>
      <c r="XH21" s="341"/>
      <c r="XI21" s="341"/>
      <c r="XJ21" s="341"/>
      <c r="XK21" s="341"/>
      <c r="XL21" s="341"/>
      <c r="XM21" s="341"/>
      <c r="XN21" s="341"/>
      <c r="XO21" s="341"/>
      <c r="XP21" s="341"/>
      <c r="XQ21" s="341"/>
      <c r="XR21" s="341"/>
      <c r="XS21" s="341"/>
      <c r="XT21" s="341"/>
      <c r="XU21" s="341"/>
      <c r="XV21" s="341"/>
      <c r="XW21" s="341"/>
      <c r="XX21" s="341"/>
      <c r="XY21" s="341"/>
      <c r="XZ21" s="341"/>
      <c r="YA21" s="341"/>
      <c r="YB21" s="341"/>
      <c r="YC21" s="341"/>
      <c r="YD21" s="341"/>
      <c r="YE21" s="341"/>
      <c r="YF21" s="341"/>
      <c r="YG21" s="341"/>
      <c r="YH21" s="341"/>
      <c r="YI21" s="341"/>
      <c r="YJ21" s="341"/>
      <c r="YK21" s="341"/>
      <c r="YL21" s="341"/>
      <c r="YM21" s="341"/>
      <c r="YN21" s="341"/>
      <c r="YO21" s="341"/>
      <c r="YP21" s="341"/>
      <c r="YQ21" s="341"/>
      <c r="YR21" s="341"/>
      <c r="YS21" s="341"/>
      <c r="YT21" s="341"/>
      <c r="YU21" s="341"/>
      <c r="YV21" s="341"/>
      <c r="YW21" s="341"/>
      <c r="YX21" s="341"/>
      <c r="YY21" s="341"/>
      <c r="YZ21" s="341"/>
      <c r="ZA21" s="341"/>
      <c r="ZB21" s="341"/>
      <c r="ZC21" s="341"/>
      <c r="ZD21" s="341"/>
      <c r="ZE21" s="341"/>
      <c r="ZF21" s="341"/>
      <c r="ZG21" s="341"/>
      <c r="ZH21" s="341"/>
      <c r="ZI21" s="341"/>
      <c r="ZJ21" s="341"/>
      <c r="ZK21" s="341"/>
      <c r="ZL21" s="341"/>
      <c r="ZM21" s="341"/>
      <c r="ZN21" s="341"/>
      <c r="ZO21" s="341"/>
      <c r="ZP21" s="341"/>
      <c r="ZQ21" s="341"/>
      <c r="ZR21" s="341"/>
      <c r="ZS21" s="341"/>
      <c r="ZT21" s="341"/>
      <c r="ZU21" s="341"/>
      <c r="ZV21" s="341"/>
      <c r="ZW21" s="341"/>
      <c r="ZX21" s="341"/>
      <c r="ZY21" s="341"/>
      <c r="ZZ21" s="341"/>
      <c r="AAA21" s="341"/>
      <c r="AAB21" s="341"/>
      <c r="AAC21" s="341"/>
      <c r="AAD21" s="341"/>
      <c r="AAE21" s="341"/>
      <c r="AAF21" s="341"/>
      <c r="AAG21" s="341"/>
      <c r="AAH21" s="341"/>
      <c r="AAI21" s="341"/>
      <c r="AAJ21" s="341"/>
      <c r="AAK21" s="341"/>
      <c r="AAL21" s="341"/>
      <c r="AAM21" s="341"/>
      <c r="AAN21" s="341"/>
      <c r="AAO21" s="341"/>
      <c r="AAP21" s="341"/>
      <c r="AAQ21" s="341"/>
      <c r="AAR21" s="341"/>
      <c r="AAS21" s="341"/>
      <c r="AAT21" s="341"/>
      <c r="AAU21" s="341"/>
      <c r="AAV21" s="341"/>
      <c r="AAW21" s="341"/>
      <c r="AAX21" s="341"/>
      <c r="AAY21" s="341"/>
      <c r="AAZ21" s="341"/>
      <c r="ABA21" s="341"/>
      <c r="ABB21" s="341"/>
      <c r="ABC21" s="341"/>
      <c r="ABD21" s="341"/>
      <c r="ABE21" s="341"/>
      <c r="ABF21" s="341"/>
      <c r="ABG21" s="341"/>
      <c r="ABH21" s="341"/>
      <c r="ABI21" s="341"/>
      <c r="ABJ21" s="341"/>
      <c r="ABK21" s="341"/>
      <c r="ABL21" s="341"/>
      <c r="ABM21" s="341"/>
      <c r="ABN21" s="341"/>
      <c r="ABO21" s="341"/>
      <c r="ABP21" s="341"/>
      <c r="ABQ21" s="341"/>
      <c r="ABR21" s="341"/>
      <c r="ABS21" s="341"/>
      <c r="ABT21" s="341"/>
      <c r="ABU21" s="341"/>
      <c r="ABV21" s="341"/>
      <c r="ABW21" s="341"/>
      <c r="ABX21" s="341"/>
      <c r="ABY21" s="341"/>
      <c r="ABZ21" s="341"/>
      <c r="ACA21" s="341"/>
      <c r="ACB21" s="341"/>
      <c r="ACC21" s="341"/>
      <c r="ACD21" s="341"/>
      <c r="ACE21" s="341"/>
      <c r="ACF21" s="341"/>
      <c r="ACG21" s="341"/>
      <c r="ACH21" s="341"/>
      <c r="ACI21" s="341"/>
      <c r="ACJ21" s="341"/>
      <c r="ACK21" s="341"/>
      <c r="ACL21" s="341"/>
      <c r="ACM21" s="341"/>
      <c r="ACN21" s="341"/>
      <c r="ACO21" s="341"/>
      <c r="ACP21" s="341"/>
      <c r="ACQ21" s="341"/>
      <c r="ACR21" s="341"/>
      <c r="ACS21" s="341"/>
      <c r="ACT21" s="341"/>
      <c r="ACU21" s="341"/>
      <c r="ACV21" s="341"/>
      <c r="ACW21" s="341"/>
      <c r="ACX21" s="341"/>
      <c r="ACY21" s="341"/>
      <c r="ACZ21" s="341"/>
      <c r="ADA21" s="341"/>
      <c r="ADB21" s="341"/>
      <c r="ADC21" s="341"/>
      <c r="ADD21" s="341"/>
      <c r="ADE21" s="341"/>
      <c r="ADF21" s="341"/>
      <c r="ADG21" s="341"/>
      <c r="ADH21" s="341"/>
      <c r="ADI21" s="341"/>
      <c r="ADJ21" s="341"/>
      <c r="ADK21" s="341"/>
      <c r="ADL21" s="341"/>
      <c r="ADM21" s="341"/>
      <c r="ADN21" s="341"/>
      <c r="ADO21" s="341"/>
      <c r="ADP21" s="341"/>
      <c r="ADQ21" s="341"/>
      <c r="ADR21" s="341"/>
      <c r="ADS21" s="341"/>
      <c r="ADT21" s="341"/>
      <c r="ADU21" s="341"/>
      <c r="ADV21" s="341"/>
      <c r="ADW21" s="341"/>
      <c r="ADX21" s="341"/>
      <c r="ADY21" s="341"/>
      <c r="ADZ21" s="341"/>
      <c r="AEA21" s="341"/>
      <c r="AEB21" s="341"/>
      <c r="AEC21" s="341"/>
      <c r="AED21" s="341"/>
      <c r="AEE21" s="341"/>
      <c r="AEF21" s="341"/>
      <c r="AEG21" s="341"/>
      <c r="AEH21" s="341"/>
      <c r="AEI21" s="341"/>
      <c r="AEJ21" s="341"/>
      <c r="AEK21" s="341"/>
      <c r="AEL21" s="341"/>
      <c r="AEM21" s="341"/>
      <c r="AEN21" s="341"/>
      <c r="AEO21" s="341"/>
      <c r="AEP21" s="341"/>
      <c r="AEQ21" s="341"/>
      <c r="AER21" s="341"/>
      <c r="AES21" s="341"/>
      <c r="AET21" s="341"/>
      <c r="AEU21" s="341"/>
      <c r="AEV21" s="341"/>
      <c r="AEW21" s="341"/>
      <c r="AEX21" s="341"/>
      <c r="AEY21" s="341"/>
      <c r="AEZ21" s="341"/>
      <c r="AFA21" s="341"/>
      <c r="AFB21" s="341"/>
      <c r="AFC21" s="341"/>
      <c r="AFD21" s="341"/>
      <c r="AFE21" s="341"/>
      <c r="AFF21" s="341"/>
      <c r="AFG21" s="341"/>
      <c r="AFH21" s="341"/>
      <c r="AFI21" s="341"/>
      <c r="AFJ21" s="341"/>
      <c r="AFK21" s="341"/>
      <c r="AFL21" s="341"/>
      <c r="AFM21" s="341"/>
      <c r="AFN21" s="341"/>
      <c r="AFO21" s="341"/>
      <c r="AFP21" s="341"/>
      <c r="AFQ21" s="341"/>
      <c r="AFR21" s="341"/>
      <c r="AFS21" s="341"/>
      <c r="AFT21" s="341"/>
      <c r="AFU21" s="341"/>
      <c r="AFV21" s="341"/>
      <c r="AFW21" s="341"/>
      <c r="AFX21" s="341"/>
      <c r="AFY21" s="341"/>
      <c r="AFZ21" s="341"/>
      <c r="AGA21" s="341"/>
      <c r="AGB21" s="341"/>
      <c r="AGC21" s="341"/>
      <c r="AGD21" s="341"/>
      <c r="AGE21" s="341"/>
      <c r="AGF21" s="341"/>
      <c r="AGG21" s="341"/>
      <c r="AGH21" s="341"/>
      <c r="AGI21" s="341"/>
      <c r="AGJ21" s="341"/>
      <c r="AGK21" s="341"/>
      <c r="AGL21" s="341"/>
      <c r="AGM21" s="341"/>
      <c r="AGN21" s="341"/>
      <c r="AGO21" s="341"/>
      <c r="AGP21" s="341"/>
      <c r="AGQ21" s="341"/>
      <c r="AGR21" s="341"/>
      <c r="AGS21" s="341"/>
      <c r="AGT21" s="341"/>
      <c r="AGU21" s="341"/>
      <c r="AGV21" s="341"/>
      <c r="AGW21" s="341"/>
      <c r="AGX21" s="341"/>
      <c r="AGY21" s="341"/>
      <c r="AGZ21" s="341"/>
      <c r="AHA21" s="341"/>
      <c r="AHB21" s="341"/>
      <c r="AHC21" s="341"/>
      <c r="AHD21" s="341"/>
      <c r="AHE21" s="341"/>
      <c r="AHF21" s="341"/>
      <c r="AHG21" s="341"/>
      <c r="AHH21" s="341"/>
      <c r="AHI21" s="341"/>
      <c r="AHJ21" s="341"/>
      <c r="AHK21" s="341"/>
      <c r="AHL21" s="341"/>
      <c r="AHM21" s="341"/>
      <c r="AHN21" s="341"/>
      <c r="AHO21" s="341"/>
      <c r="AHP21" s="341"/>
      <c r="AHQ21" s="341"/>
      <c r="AHR21" s="341"/>
      <c r="AHS21" s="341"/>
      <c r="AHT21" s="341"/>
      <c r="AHU21" s="341"/>
      <c r="AHV21" s="341"/>
      <c r="AHW21" s="341"/>
      <c r="AHX21" s="341"/>
      <c r="AHY21" s="341"/>
      <c r="AHZ21" s="341"/>
      <c r="AIA21" s="341"/>
      <c r="AIB21" s="341"/>
      <c r="AIC21" s="341"/>
      <c r="AID21" s="341"/>
      <c r="AIE21" s="341"/>
      <c r="AIF21" s="341"/>
      <c r="AIG21" s="341"/>
      <c r="AIH21" s="341"/>
      <c r="AII21" s="341"/>
      <c r="AIJ21" s="341"/>
      <c r="AIK21" s="341"/>
      <c r="AIL21" s="341"/>
      <c r="AIM21" s="341"/>
      <c r="AIN21" s="341"/>
      <c r="AIO21" s="341"/>
      <c r="AIP21" s="341"/>
      <c r="AIQ21" s="341"/>
      <c r="AIR21" s="341"/>
      <c r="AIS21" s="341"/>
      <c r="AIT21" s="341"/>
      <c r="AIU21" s="341"/>
      <c r="AIV21" s="341"/>
      <c r="AIW21" s="341"/>
      <c r="AIX21" s="341"/>
      <c r="AIY21" s="341"/>
      <c r="AIZ21" s="341"/>
      <c r="AJA21" s="341"/>
      <c r="AJB21" s="341"/>
      <c r="AJC21" s="341"/>
      <c r="AJD21" s="341"/>
      <c r="AJE21" s="341"/>
      <c r="AJF21" s="341"/>
      <c r="AJG21" s="341"/>
      <c r="AJH21" s="341"/>
      <c r="AJI21" s="341"/>
      <c r="AJJ21" s="341"/>
      <c r="AJK21" s="341"/>
      <c r="AJL21" s="341"/>
      <c r="AJM21" s="341"/>
      <c r="AJN21" s="341"/>
      <c r="AJO21" s="341"/>
      <c r="AJP21" s="341"/>
      <c r="AJQ21" s="341"/>
      <c r="AJR21" s="341"/>
      <c r="AJS21" s="341"/>
      <c r="AJT21" s="341"/>
      <c r="AJU21" s="341"/>
      <c r="AJV21" s="341"/>
      <c r="AJW21" s="341"/>
      <c r="AJX21" s="341"/>
      <c r="AJY21" s="341"/>
      <c r="AJZ21" s="341"/>
      <c r="AKA21" s="341"/>
      <c r="AKB21" s="341"/>
      <c r="AKC21" s="341"/>
      <c r="AKD21" s="341"/>
      <c r="AKE21" s="341"/>
      <c r="AKF21" s="341"/>
      <c r="AKG21" s="341"/>
      <c r="AKH21" s="341"/>
      <c r="AKI21" s="341"/>
      <c r="AKJ21" s="341"/>
      <c r="AKK21" s="341"/>
      <c r="AKL21" s="341"/>
      <c r="AKM21" s="341"/>
      <c r="AKN21" s="341"/>
      <c r="AKO21" s="341"/>
      <c r="AKP21" s="341"/>
      <c r="AKQ21" s="341"/>
      <c r="AKR21" s="341"/>
      <c r="AKS21" s="341"/>
      <c r="AKT21" s="341"/>
      <c r="AKU21" s="341"/>
      <c r="AKV21" s="341"/>
      <c r="AKW21" s="341"/>
      <c r="AKX21" s="341"/>
      <c r="AKY21" s="341"/>
      <c r="AKZ21" s="341"/>
      <c r="ALA21" s="341"/>
      <c r="ALB21" s="341"/>
      <c r="ALC21" s="341"/>
      <c r="ALD21" s="341"/>
      <c r="ALE21" s="341"/>
      <c r="ALF21" s="341"/>
      <c r="ALG21" s="341"/>
      <c r="ALH21" s="341"/>
      <c r="ALI21" s="341"/>
      <c r="ALJ21" s="341"/>
      <c r="ALK21" s="341"/>
      <c r="ALL21" s="341"/>
      <c r="ALM21" s="341"/>
      <c r="ALN21" s="341"/>
      <c r="ALO21" s="341"/>
      <c r="ALP21" s="341"/>
      <c r="ALQ21" s="341"/>
      <c r="ALR21" s="341"/>
      <c r="ALS21" s="341"/>
      <c r="ALT21" s="341"/>
      <c r="ALU21" s="341"/>
      <c r="ALV21" s="341"/>
      <c r="ALW21" s="341"/>
      <c r="ALX21" s="341"/>
      <c r="ALY21" s="341"/>
      <c r="ALZ21" s="341"/>
      <c r="AMA21" s="341"/>
      <c r="AMB21" s="341"/>
      <c r="AMC21" s="341"/>
      <c r="AMD21" s="341"/>
      <c r="AME21" s="341"/>
      <c r="AMF21" s="341"/>
      <c r="AMG21" s="341"/>
      <c r="AMH21" s="341"/>
      <c r="AMI21" s="341"/>
      <c r="AMJ21" s="341"/>
      <c r="AMK21" s="341"/>
      <c r="AML21" s="341"/>
      <c r="AMM21" s="341"/>
      <c r="AMN21" s="341"/>
      <c r="AMO21" s="341"/>
      <c r="AMP21" s="341"/>
      <c r="AMQ21" s="341"/>
      <c r="AMR21" s="341"/>
      <c r="AMS21" s="341"/>
      <c r="AMT21" s="341"/>
      <c r="AMU21" s="341"/>
      <c r="AMV21" s="341"/>
      <c r="AMW21" s="341"/>
      <c r="AMX21" s="341"/>
      <c r="AMY21" s="341"/>
      <c r="AMZ21" s="341"/>
      <c r="ANA21" s="341"/>
      <c r="ANB21" s="341"/>
      <c r="ANC21" s="341"/>
      <c r="AND21" s="341"/>
      <c r="ANE21" s="341"/>
      <c r="ANF21" s="341"/>
      <c r="ANG21" s="341"/>
      <c r="ANH21" s="341"/>
      <c r="ANI21" s="341"/>
      <c r="ANJ21" s="341"/>
      <c r="ANK21" s="341"/>
      <c r="ANL21" s="341"/>
      <c r="ANM21" s="341"/>
      <c r="ANN21" s="341"/>
      <c r="ANO21" s="341"/>
    </row>
    <row r="22" spans="1:1055" s="341" customFormat="1" ht="18" customHeight="1" x14ac:dyDescent="0.25">
      <c r="B22" s="352" t="s">
        <v>217</v>
      </c>
      <c r="C22" s="353" t="s">
        <v>235</v>
      </c>
      <c r="D22" s="354"/>
      <c r="E22" s="355"/>
      <c r="F22" s="356" t="e">
        <f t="shared" si="4"/>
        <v>#DIV/0!</v>
      </c>
      <c r="G22" s="354"/>
      <c r="H22" s="355"/>
      <c r="I22" s="356" t="e">
        <f t="shared" si="5"/>
        <v>#DIV/0!</v>
      </c>
      <c r="J22" s="520" t="e">
        <f t="shared" si="6"/>
        <v>#DIV/0!</v>
      </c>
      <c r="K22" s="357"/>
      <c r="M22" s="324" t="s">
        <v>147</v>
      </c>
      <c r="N22" s="327" t="s">
        <v>97</v>
      </c>
      <c r="O22" s="71"/>
      <c r="P22" s="71"/>
      <c r="Q22" s="405" t="e">
        <f t="shared" si="1"/>
        <v>#DIV/0!</v>
      </c>
      <c r="R22" s="71"/>
      <c r="S22" s="71"/>
      <c r="T22" s="405" t="e">
        <f t="shared" si="2"/>
        <v>#DIV/0!</v>
      </c>
      <c r="U22" s="520" t="e">
        <f t="shared" si="3"/>
        <v>#DIV/0!</v>
      </c>
    </row>
    <row r="23" spans="1:1055" s="341" customFormat="1" ht="15.75" x14ac:dyDescent="0.25">
      <c r="B23" s="352" t="s">
        <v>218</v>
      </c>
      <c r="C23" s="353" t="s">
        <v>236</v>
      </c>
      <c r="D23" s="354"/>
      <c r="E23" s="355"/>
      <c r="F23" s="356" t="e">
        <f t="shared" si="4"/>
        <v>#DIV/0!</v>
      </c>
      <c r="G23" s="354"/>
      <c r="H23" s="355"/>
      <c r="I23" s="356" t="e">
        <f t="shared" si="5"/>
        <v>#DIV/0!</v>
      </c>
      <c r="J23" s="520" t="e">
        <f t="shared" si="6"/>
        <v>#DIV/0!</v>
      </c>
      <c r="K23" s="357"/>
      <c r="M23" s="324" t="s">
        <v>76</v>
      </c>
      <c r="N23" s="327" t="s">
        <v>220</v>
      </c>
      <c r="O23" s="72"/>
      <c r="P23" s="72"/>
      <c r="Q23" s="405" t="e">
        <f t="shared" si="1"/>
        <v>#DIV/0!</v>
      </c>
      <c r="R23" s="72"/>
      <c r="S23" s="72"/>
      <c r="T23" s="405" t="e">
        <f t="shared" si="2"/>
        <v>#DIV/0!</v>
      </c>
      <c r="U23" s="520" t="e">
        <f t="shared" si="3"/>
        <v>#DIV/0!</v>
      </c>
    </row>
    <row r="24" spans="1:1055" s="341" customFormat="1" ht="15.75" x14ac:dyDescent="0.25">
      <c r="B24" s="397" t="s">
        <v>30</v>
      </c>
      <c r="C24" s="406" t="s">
        <v>237</v>
      </c>
      <c r="D24" s="407">
        <f>SUM(D25:D27)</f>
        <v>0</v>
      </c>
      <c r="E24" s="408">
        <f>SUM(E25:E27)</f>
        <v>0</v>
      </c>
      <c r="F24" s="366" t="e">
        <f t="shared" si="4"/>
        <v>#DIV/0!</v>
      </c>
      <c r="G24" s="407">
        <f>SUM(G25:G27)</f>
        <v>0</v>
      </c>
      <c r="H24" s="408">
        <f>SUM(H25:H27)</f>
        <v>0</v>
      </c>
      <c r="I24" s="366" t="e">
        <f t="shared" si="5"/>
        <v>#DIV/0!</v>
      </c>
      <c r="J24" s="521" t="e">
        <f t="shared" si="6"/>
        <v>#DIV/0!</v>
      </c>
      <c r="K24" s="357"/>
      <c r="M24" s="328" t="s">
        <v>137</v>
      </c>
      <c r="N24" s="329" t="s">
        <v>149</v>
      </c>
      <c r="O24" s="72"/>
      <c r="P24" s="72"/>
      <c r="Q24" s="405" t="e">
        <f t="shared" si="1"/>
        <v>#DIV/0!</v>
      </c>
      <c r="R24" s="71"/>
      <c r="S24" s="71"/>
      <c r="T24" s="405" t="e">
        <f t="shared" si="2"/>
        <v>#DIV/0!</v>
      </c>
      <c r="U24" s="520" t="e">
        <f t="shared" si="3"/>
        <v>#DIV/0!</v>
      </c>
    </row>
    <row r="25" spans="1:1055" ht="15.75" x14ac:dyDescent="0.25">
      <c r="B25" s="352" t="s">
        <v>151</v>
      </c>
      <c r="C25" s="409" t="s">
        <v>238</v>
      </c>
      <c r="D25" s="354"/>
      <c r="E25" s="355"/>
      <c r="F25" s="356" t="e">
        <f t="shared" si="4"/>
        <v>#DIV/0!</v>
      </c>
      <c r="G25" s="354"/>
      <c r="H25" s="355"/>
      <c r="I25" s="356" t="e">
        <f t="shared" si="5"/>
        <v>#DIV/0!</v>
      </c>
      <c r="J25" s="520" t="e">
        <f t="shared" si="6"/>
        <v>#DIV/0!</v>
      </c>
      <c r="K25" s="357"/>
      <c r="M25" s="410" t="s">
        <v>75</v>
      </c>
      <c r="N25" s="411" t="s">
        <v>51</v>
      </c>
      <c r="O25" s="72">
        <f>+O26+O27</f>
        <v>0</v>
      </c>
      <c r="P25" s="72">
        <f>+P26+P27</f>
        <v>0</v>
      </c>
      <c r="Q25" s="402" t="e">
        <f t="shared" si="1"/>
        <v>#DIV/0!</v>
      </c>
      <c r="R25" s="72">
        <f>+R26+R27</f>
        <v>0</v>
      </c>
      <c r="S25" s="72">
        <f>+S26+S27</f>
        <v>0</v>
      </c>
      <c r="T25" s="402" t="e">
        <f t="shared" si="2"/>
        <v>#DIV/0!</v>
      </c>
      <c r="U25" s="521" t="e">
        <f t="shared" si="3"/>
        <v>#DIV/0!</v>
      </c>
    </row>
    <row r="26" spans="1:1055" ht="15.75" x14ac:dyDescent="0.25">
      <c r="B26" s="352" t="s">
        <v>153</v>
      </c>
      <c r="C26" s="360" t="s">
        <v>239</v>
      </c>
      <c r="D26" s="354"/>
      <c r="E26" s="355"/>
      <c r="F26" s="356" t="e">
        <f t="shared" si="4"/>
        <v>#DIV/0!</v>
      </c>
      <c r="G26" s="354"/>
      <c r="H26" s="355"/>
      <c r="I26" s="356" t="e">
        <f t="shared" si="5"/>
        <v>#DIV/0!</v>
      </c>
      <c r="J26" s="520" t="e">
        <f t="shared" si="6"/>
        <v>#DIV/0!</v>
      </c>
      <c r="K26" s="361"/>
      <c r="M26" s="412" t="s">
        <v>12</v>
      </c>
      <c r="N26" s="330" t="s">
        <v>302</v>
      </c>
      <c r="O26" s="71"/>
      <c r="P26" s="71"/>
      <c r="Q26" s="405" t="e">
        <f t="shared" si="1"/>
        <v>#DIV/0!</v>
      </c>
      <c r="R26" s="71"/>
      <c r="S26" s="71"/>
      <c r="T26" s="405" t="e">
        <f t="shared" si="2"/>
        <v>#DIV/0!</v>
      </c>
      <c r="U26" s="520" t="e">
        <f t="shared" si="3"/>
        <v>#DIV/0!</v>
      </c>
    </row>
    <row r="27" spans="1:1055" ht="15.75" x14ac:dyDescent="0.25">
      <c r="B27" s="352" t="s">
        <v>155</v>
      </c>
      <c r="C27" s="360" t="s">
        <v>240</v>
      </c>
      <c r="D27" s="354"/>
      <c r="E27" s="355"/>
      <c r="F27" s="356" t="e">
        <f t="shared" si="4"/>
        <v>#DIV/0!</v>
      </c>
      <c r="G27" s="354"/>
      <c r="H27" s="355"/>
      <c r="I27" s="356" t="e">
        <f t="shared" si="5"/>
        <v>#DIV/0!</v>
      </c>
      <c r="J27" s="520" t="e">
        <f t="shared" si="6"/>
        <v>#DIV/0!</v>
      </c>
      <c r="K27" s="357"/>
      <c r="M27" s="413" t="s">
        <v>13</v>
      </c>
      <c r="N27" s="331" t="s">
        <v>53</v>
      </c>
      <c r="O27" s="71"/>
      <c r="P27" s="71"/>
      <c r="Q27" s="405" t="e">
        <f t="shared" si="1"/>
        <v>#DIV/0!</v>
      </c>
      <c r="R27" s="71"/>
      <c r="S27" s="71"/>
      <c r="T27" s="405" t="e">
        <f t="shared" si="2"/>
        <v>#DIV/0!</v>
      </c>
      <c r="U27" s="520" t="e">
        <f t="shared" si="3"/>
        <v>#DIV/0!</v>
      </c>
    </row>
    <row r="28" spans="1:1055" ht="15.75" x14ac:dyDescent="0.25">
      <c r="B28" s="397" t="s">
        <v>31</v>
      </c>
      <c r="C28" s="406" t="s">
        <v>219</v>
      </c>
      <c r="D28" s="364">
        <f>D29+D32</f>
        <v>0</v>
      </c>
      <c r="E28" s="365">
        <f>E29+E32</f>
        <v>0</v>
      </c>
      <c r="F28" s="366" t="e">
        <f t="shared" si="4"/>
        <v>#DIV/0!</v>
      </c>
      <c r="G28" s="364">
        <f>G29+G32</f>
        <v>0</v>
      </c>
      <c r="H28" s="365">
        <f>H29+H32</f>
        <v>0</v>
      </c>
      <c r="I28" s="366" t="e">
        <f t="shared" si="5"/>
        <v>#DIV/0!</v>
      </c>
      <c r="J28" s="520" t="e">
        <f t="shared" si="6"/>
        <v>#DIV/0!</v>
      </c>
      <c r="K28" s="357"/>
      <c r="M28" s="369" t="s">
        <v>72</v>
      </c>
      <c r="N28" s="332" t="s">
        <v>54</v>
      </c>
      <c r="O28" s="71">
        <f>SUM(O29:O36)</f>
        <v>0</v>
      </c>
      <c r="P28" s="71">
        <f>SUM(P29:P36)</f>
        <v>0</v>
      </c>
      <c r="Q28" s="405" t="e">
        <f t="shared" si="1"/>
        <v>#DIV/0!</v>
      </c>
      <c r="R28" s="71">
        <f>SUM(R29:R36)</f>
        <v>0</v>
      </c>
      <c r="S28" s="71">
        <f>SUM(S29:S36)</f>
        <v>0</v>
      </c>
      <c r="T28" s="405" t="e">
        <f t="shared" si="2"/>
        <v>#DIV/0!</v>
      </c>
      <c r="U28" s="520" t="e">
        <f t="shared" si="3"/>
        <v>#DIV/0!</v>
      </c>
    </row>
    <row r="29" spans="1:1055" ht="15.75" x14ac:dyDescent="0.25">
      <c r="B29" s="362" t="s">
        <v>160</v>
      </c>
      <c r="C29" s="363" t="s">
        <v>241</v>
      </c>
      <c r="D29" s="364">
        <f>D30+D31</f>
        <v>0</v>
      </c>
      <c r="E29" s="365">
        <f>E30+E31</f>
        <v>0</v>
      </c>
      <c r="F29" s="366"/>
      <c r="G29" s="364">
        <f>G30+G31</f>
        <v>0</v>
      </c>
      <c r="H29" s="365">
        <f>H30+H31</f>
        <v>0</v>
      </c>
      <c r="I29" s="366"/>
      <c r="J29" s="520" t="e">
        <f t="shared" si="6"/>
        <v>#DIV/0!</v>
      </c>
      <c r="K29" s="361"/>
      <c r="M29" s="324" t="s">
        <v>16</v>
      </c>
      <c r="N29" s="327" t="s">
        <v>48</v>
      </c>
      <c r="O29" s="71"/>
      <c r="P29" s="71"/>
      <c r="Q29" s="405" t="e">
        <f t="shared" si="1"/>
        <v>#DIV/0!</v>
      </c>
      <c r="R29" s="71"/>
      <c r="S29" s="71"/>
      <c r="T29" s="405" t="e">
        <f t="shared" si="2"/>
        <v>#DIV/0!</v>
      </c>
      <c r="U29" s="520" t="e">
        <f t="shared" si="3"/>
        <v>#DIV/0!</v>
      </c>
    </row>
    <row r="30" spans="1:1055" ht="15.75" x14ac:dyDescent="0.25">
      <c r="B30" s="352" t="s">
        <v>162</v>
      </c>
      <c r="C30" s="360" t="s">
        <v>242</v>
      </c>
      <c r="D30" s="367">
        <v>0</v>
      </c>
      <c r="E30" s="368">
        <v>0</v>
      </c>
      <c r="F30" s="356"/>
      <c r="G30" s="367">
        <v>0</v>
      </c>
      <c r="H30" s="368">
        <v>0</v>
      </c>
      <c r="I30" s="356"/>
      <c r="J30" s="520" t="e">
        <f t="shared" si="6"/>
        <v>#DIV/0!</v>
      </c>
      <c r="K30" s="361"/>
      <c r="M30" s="324" t="s">
        <v>17</v>
      </c>
      <c r="N30" s="327" t="s">
        <v>59</v>
      </c>
      <c r="O30" s="70"/>
      <c r="P30" s="70"/>
      <c r="Q30" s="405" t="e">
        <f t="shared" si="1"/>
        <v>#DIV/0!</v>
      </c>
      <c r="R30" s="70"/>
      <c r="S30" s="70"/>
      <c r="T30" s="405" t="e">
        <f t="shared" si="2"/>
        <v>#DIV/0!</v>
      </c>
      <c r="U30" s="520" t="e">
        <f t="shared" si="3"/>
        <v>#DIV/0!</v>
      </c>
    </row>
    <row r="31" spans="1:1055" ht="15.75" x14ac:dyDescent="0.25">
      <c r="B31" s="352" t="s">
        <v>167</v>
      </c>
      <c r="C31" s="360" t="s">
        <v>243</v>
      </c>
      <c r="D31" s="367">
        <v>0</v>
      </c>
      <c r="E31" s="368">
        <v>0</v>
      </c>
      <c r="F31" s="356"/>
      <c r="G31" s="367">
        <v>0</v>
      </c>
      <c r="H31" s="368">
        <v>0</v>
      </c>
      <c r="I31" s="356"/>
      <c r="J31" s="520" t="e">
        <f t="shared" si="6"/>
        <v>#DIV/0!</v>
      </c>
      <c r="K31" s="357"/>
      <c r="M31" s="324" t="s">
        <v>58</v>
      </c>
      <c r="N31" s="327" t="s">
        <v>150</v>
      </c>
      <c r="O31" s="80"/>
      <c r="P31" s="80"/>
      <c r="Q31" s="405" t="e">
        <f t="shared" si="1"/>
        <v>#DIV/0!</v>
      </c>
      <c r="R31" s="80"/>
      <c r="S31" s="80"/>
      <c r="T31" s="405" t="e">
        <f t="shared" si="2"/>
        <v>#DIV/0!</v>
      </c>
      <c r="U31" s="520" t="e">
        <f t="shared" si="3"/>
        <v>#DIV/0!</v>
      </c>
    </row>
    <row r="32" spans="1:1055" ht="15.75" x14ac:dyDescent="0.25">
      <c r="B32" s="362" t="s">
        <v>32</v>
      </c>
      <c r="C32" s="363" t="s">
        <v>244</v>
      </c>
      <c r="D32" s="364">
        <f>D33+D42+D43+D44</f>
        <v>0</v>
      </c>
      <c r="E32" s="365">
        <f>E33+E42+E43+E44</f>
        <v>0</v>
      </c>
      <c r="F32" s="366" t="e">
        <f t="shared" ref="F32:F37" si="7">(E32-D32)/D32</f>
        <v>#DIV/0!</v>
      </c>
      <c r="G32" s="364">
        <f>G33+G42+G43+G44</f>
        <v>0</v>
      </c>
      <c r="H32" s="365">
        <f>H33+H42+H43+H44</f>
        <v>0</v>
      </c>
      <c r="I32" s="366" t="e">
        <f t="shared" si="5"/>
        <v>#DIV/0!</v>
      </c>
      <c r="J32" s="520" t="e">
        <f t="shared" si="6"/>
        <v>#DIV/0!</v>
      </c>
      <c r="K32" s="357"/>
      <c r="M32" s="324" t="s">
        <v>297</v>
      </c>
      <c r="N32" s="327" t="s">
        <v>49</v>
      </c>
      <c r="O32" s="70"/>
      <c r="P32" s="70"/>
      <c r="Q32" s="402" t="e">
        <f t="shared" si="1"/>
        <v>#DIV/0!</v>
      </c>
      <c r="R32" s="70"/>
      <c r="S32" s="70"/>
      <c r="T32" s="402" t="e">
        <f t="shared" si="2"/>
        <v>#DIV/0!</v>
      </c>
      <c r="U32" s="520" t="e">
        <f t="shared" si="3"/>
        <v>#DIV/0!</v>
      </c>
    </row>
    <row r="33" spans="2:21" ht="15.75" x14ac:dyDescent="0.25">
      <c r="B33" s="362" t="s">
        <v>174</v>
      </c>
      <c r="C33" s="363" t="s">
        <v>242</v>
      </c>
      <c r="D33" s="364">
        <f>D34+D40+D41</f>
        <v>0</v>
      </c>
      <c r="E33" s="365">
        <f>E34+E40+E41</f>
        <v>0</v>
      </c>
      <c r="F33" s="366" t="e">
        <f t="shared" si="7"/>
        <v>#DIV/0!</v>
      </c>
      <c r="G33" s="364">
        <f>G34+G40+G41</f>
        <v>0</v>
      </c>
      <c r="H33" s="365">
        <f>H34+H40+H41</f>
        <v>0</v>
      </c>
      <c r="I33" s="366" t="e">
        <f t="shared" si="5"/>
        <v>#DIV/0!</v>
      </c>
      <c r="J33" s="520" t="e">
        <f t="shared" si="6"/>
        <v>#DIV/0!</v>
      </c>
      <c r="K33" s="357"/>
      <c r="M33" s="324" t="s">
        <v>298</v>
      </c>
      <c r="N33" s="327" t="s">
        <v>221</v>
      </c>
      <c r="O33" s="71"/>
      <c r="P33" s="71"/>
      <c r="Q33" s="405" t="e">
        <f t="shared" si="1"/>
        <v>#DIV/0!</v>
      </c>
      <c r="R33" s="71"/>
      <c r="S33" s="71"/>
      <c r="T33" s="405" t="e">
        <f t="shared" si="2"/>
        <v>#DIV/0!</v>
      </c>
      <c r="U33" s="520" t="e">
        <f t="shared" si="3"/>
        <v>#DIV/0!</v>
      </c>
    </row>
    <row r="34" spans="2:21" ht="15.75" x14ac:dyDescent="0.25">
      <c r="B34" s="352" t="s">
        <v>175</v>
      </c>
      <c r="C34" s="360" t="s">
        <v>245</v>
      </c>
      <c r="D34" s="364">
        <f>SUM(D35:D39)</f>
        <v>0</v>
      </c>
      <c r="E34" s="365">
        <f>SUM(E35:E39)</f>
        <v>0</v>
      </c>
      <c r="F34" s="356" t="e">
        <f t="shared" si="7"/>
        <v>#DIV/0!</v>
      </c>
      <c r="G34" s="364">
        <f>SUM(G35:G39)</f>
        <v>0</v>
      </c>
      <c r="H34" s="365">
        <f>SUM(H35:H39)</f>
        <v>0</v>
      </c>
      <c r="I34" s="356" t="e">
        <f t="shared" si="5"/>
        <v>#DIV/0!</v>
      </c>
      <c r="J34" s="520" t="e">
        <f t="shared" si="6"/>
        <v>#DIV/0!</v>
      </c>
      <c r="K34" s="357"/>
      <c r="M34" s="324" t="s">
        <v>299</v>
      </c>
      <c r="N34" s="327" t="s">
        <v>303</v>
      </c>
      <c r="O34" s="71"/>
      <c r="P34" s="71"/>
      <c r="Q34" s="405" t="e">
        <f t="shared" si="1"/>
        <v>#DIV/0!</v>
      </c>
      <c r="R34" s="71"/>
      <c r="S34" s="71"/>
      <c r="T34" s="405" t="e">
        <f t="shared" si="2"/>
        <v>#DIV/0!</v>
      </c>
      <c r="U34" s="520" t="e">
        <f t="shared" si="3"/>
        <v>#DIV/0!</v>
      </c>
    </row>
    <row r="35" spans="2:21" ht="15.75" x14ac:dyDescent="0.25">
      <c r="B35" s="352" t="s">
        <v>177</v>
      </c>
      <c r="C35" s="360" t="s">
        <v>246</v>
      </c>
      <c r="D35" s="354"/>
      <c r="E35" s="355"/>
      <c r="F35" s="356" t="e">
        <f t="shared" si="7"/>
        <v>#DIV/0!</v>
      </c>
      <c r="G35" s="354"/>
      <c r="H35" s="355"/>
      <c r="I35" s="356" t="e">
        <f t="shared" si="5"/>
        <v>#DIV/0!</v>
      </c>
      <c r="J35" s="520" t="e">
        <f t="shared" si="6"/>
        <v>#DIV/0!</v>
      </c>
      <c r="K35" s="357"/>
      <c r="M35" s="324" t="s">
        <v>300</v>
      </c>
      <c r="N35" s="327" t="s">
        <v>50</v>
      </c>
      <c r="O35" s="72"/>
      <c r="P35" s="72"/>
      <c r="Q35" s="402" t="e">
        <f t="shared" si="1"/>
        <v>#DIV/0!</v>
      </c>
      <c r="R35" s="72"/>
      <c r="S35" s="72"/>
      <c r="T35" s="402" t="e">
        <f t="shared" si="2"/>
        <v>#DIV/0!</v>
      </c>
      <c r="U35" s="520" t="e">
        <f t="shared" si="3"/>
        <v>#DIV/0!</v>
      </c>
    </row>
    <row r="36" spans="2:21" ht="16.5" thickBot="1" x14ac:dyDescent="0.3">
      <c r="B36" s="352" t="s">
        <v>178</v>
      </c>
      <c r="C36" s="360" t="s">
        <v>247</v>
      </c>
      <c r="D36" s="354"/>
      <c r="E36" s="355"/>
      <c r="F36" s="356" t="e">
        <f t="shared" si="7"/>
        <v>#DIV/0!</v>
      </c>
      <c r="G36" s="354"/>
      <c r="H36" s="355"/>
      <c r="I36" s="356" t="e">
        <f t="shared" si="5"/>
        <v>#DIV/0!</v>
      </c>
      <c r="J36" s="520" t="e">
        <f t="shared" si="6"/>
        <v>#DIV/0!</v>
      </c>
      <c r="K36" s="357"/>
      <c r="M36" s="512" t="s">
        <v>301</v>
      </c>
      <c r="N36" s="513" t="s">
        <v>57</v>
      </c>
      <c r="O36" s="517"/>
      <c r="P36" s="517"/>
      <c r="Q36" s="518" t="e">
        <f t="shared" si="1"/>
        <v>#DIV/0!</v>
      </c>
      <c r="R36" s="517"/>
      <c r="S36" s="517"/>
      <c r="T36" s="518" t="e">
        <f t="shared" si="2"/>
        <v>#DIV/0!</v>
      </c>
      <c r="U36" s="530" t="e">
        <f t="shared" si="3"/>
        <v>#DIV/0!</v>
      </c>
    </row>
    <row r="37" spans="2:21" ht="15.75" x14ac:dyDescent="0.25">
      <c r="B37" s="352" t="s">
        <v>179</v>
      </c>
      <c r="C37" s="360" t="s">
        <v>248</v>
      </c>
      <c r="D37" s="354"/>
      <c r="E37" s="355"/>
      <c r="F37" s="356" t="e">
        <f t="shared" si="7"/>
        <v>#DIV/0!</v>
      </c>
      <c r="G37" s="354"/>
      <c r="H37" s="355"/>
      <c r="I37" s="356" t="e">
        <f t="shared" si="5"/>
        <v>#DIV/0!</v>
      </c>
      <c r="J37" s="520" t="e">
        <f t="shared" si="6"/>
        <v>#DIV/0!</v>
      </c>
      <c r="K37" s="357"/>
      <c r="M37" s="322"/>
      <c r="N37" s="322"/>
      <c r="O37" s="322"/>
      <c r="P37" s="322"/>
      <c r="Q37" s="322"/>
      <c r="R37" s="322"/>
      <c r="S37" s="322"/>
      <c r="T37" s="333"/>
    </row>
    <row r="38" spans="2:21" ht="16.5" thickBot="1" x14ac:dyDescent="0.3">
      <c r="B38" s="352" t="s">
        <v>180</v>
      </c>
      <c r="C38" s="360" t="s">
        <v>249</v>
      </c>
      <c r="D38" s="354"/>
      <c r="E38" s="355"/>
      <c r="F38" s="356"/>
      <c r="G38" s="354"/>
      <c r="H38" s="355"/>
      <c r="I38" s="356"/>
      <c r="J38" s="520" t="e">
        <f t="shared" si="6"/>
        <v>#DIV/0!</v>
      </c>
      <c r="K38" s="361"/>
      <c r="M38" s="322"/>
      <c r="N38" s="322"/>
      <c r="O38" s="322"/>
      <c r="P38" s="322"/>
      <c r="Q38" s="322"/>
      <c r="R38" s="322"/>
      <c r="S38" s="322"/>
      <c r="T38" s="333"/>
    </row>
    <row r="39" spans="2:21" ht="16.5" thickBot="1" x14ac:dyDescent="0.3">
      <c r="B39" s="352" t="s">
        <v>181</v>
      </c>
      <c r="C39" s="360" t="s">
        <v>250</v>
      </c>
      <c r="D39" s="354"/>
      <c r="E39" s="355"/>
      <c r="F39" s="356"/>
      <c r="G39" s="354"/>
      <c r="H39" s="355"/>
      <c r="I39" s="356"/>
      <c r="J39" s="520" t="e">
        <f t="shared" si="6"/>
        <v>#DIV/0!</v>
      </c>
      <c r="K39" s="357"/>
      <c r="M39" s="575" t="s">
        <v>315</v>
      </c>
      <c r="N39" s="576"/>
      <c r="O39" s="577" t="s">
        <v>316</v>
      </c>
      <c r="P39" s="578"/>
      <c r="Q39" s="579"/>
      <c r="R39" s="322"/>
      <c r="S39" s="322"/>
      <c r="T39" s="333"/>
    </row>
    <row r="40" spans="2:21" ht="15.75" x14ac:dyDescent="0.25">
      <c r="B40" s="352" t="s">
        <v>183</v>
      </c>
      <c r="C40" s="360" t="s">
        <v>251</v>
      </c>
      <c r="D40" s="354"/>
      <c r="E40" s="355"/>
      <c r="F40" s="356"/>
      <c r="G40" s="354"/>
      <c r="H40" s="355"/>
      <c r="I40" s="356"/>
      <c r="J40" s="520" t="e">
        <f t="shared" si="6"/>
        <v>#DIV/0!</v>
      </c>
      <c r="K40" s="357"/>
      <c r="M40" s="322"/>
      <c r="N40" s="322"/>
      <c r="O40" s="322"/>
      <c r="P40" s="322"/>
      <c r="Q40" s="322"/>
      <c r="R40" s="322"/>
      <c r="S40" s="322"/>
      <c r="T40" s="333"/>
    </row>
    <row r="41" spans="2:21" ht="15.75" x14ac:dyDescent="0.25">
      <c r="B41" s="352" t="s">
        <v>184</v>
      </c>
      <c r="C41" s="360" t="s">
        <v>252</v>
      </c>
      <c r="D41" s="354"/>
      <c r="E41" s="355"/>
      <c r="F41" s="356" t="e">
        <f t="shared" ref="F41" si="8">(E41-D41)/D41</f>
        <v>#DIV/0!</v>
      </c>
      <c r="G41" s="354"/>
      <c r="H41" s="355"/>
      <c r="I41" s="356" t="e">
        <f t="shared" si="5"/>
        <v>#DIV/0!</v>
      </c>
      <c r="J41" s="520" t="e">
        <f t="shared" si="6"/>
        <v>#DIV/0!</v>
      </c>
      <c r="K41" s="357"/>
      <c r="M41" s="322"/>
      <c r="N41" s="322"/>
      <c r="O41" s="322"/>
      <c r="P41" s="322"/>
      <c r="Q41" s="322"/>
      <c r="R41" s="322"/>
      <c r="S41" s="322"/>
      <c r="T41" s="333"/>
    </row>
    <row r="42" spans="2:21" ht="15.75" x14ac:dyDescent="0.25">
      <c r="B42" s="362" t="s">
        <v>185</v>
      </c>
      <c r="C42" s="363" t="s">
        <v>253</v>
      </c>
      <c r="D42" s="354"/>
      <c r="E42" s="355"/>
      <c r="F42" s="366"/>
      <c r="G42" s="354"/>
      <c r="H42" s="355"/>
      <c r="I42" s="366"/>
      <c r="J42" s="520" t="e">
        <f t="shared" si="6"/>
        <v>#DIV/0!</v>
      </c>
      <c r="K42" s="357"/>
      <c r="M42" s="322"/>
      <c r="N42" s="322"/>
      <c r="O42" s="322"/>
      <c r="P42" s="322"/>
      <c r="Q42" s="322"/>
      <c r="R42" s="322"/>
      <c r="S42" s="322"/>
      <c r="T42" s="333"/>
    </row>
    <row r="43" spans="2:21" ht="17.25" customHeight="1" x14ac:dyDescent="0.25">
      <c r="B43" s="362" t="s">
        <v>186</v>
      </c>
      <c r="C43" s="363" t="s">
        <v>254</v>
      </c>
      <c r="D43" s="354"/>
      <c r="E43" s="355"/>
      <c r="F43" s="366"/>
      <c r="G43" s="354"/>
      <c r="H43" s="355"/>
      <c r="I43" s="366"/>
      <c r="J43" s="520" t="e">
        <f t="shared" si="6"/>
        <v>#DIV/0!</v>
      </c>
      <c r="K43" s="357"/>
    </row>
    <row r="44" spans="2:21" x14ac:dyDescent="0.25">
      <c r="B44" s="362" t="s">
        <v>188</v>
      </c>
      <c r="C44" s="363" t="s">
        <v>255</v>
      </c>
      <c r="D44" s="354"/>
      <c r="E44" s="355"/>
      <c r="F44" s="356" t="e">
        <f t="shared" ref="F44:F47" si="9">(E44-D44)/D44</f>
        <v>#DIV/0!</v>
      </c>
      <c r="G44" s="354"/>
      <c r="H44" s="355"/>
      <c r="I44" s="356" t="e">
        <f t="shared" si="5"/>
        <v>#DIV/0!</v>
      </c>
      <c r="J44" s="520" t="e">
        <f t="shared" si="6"/>
        <v>#DIV/0!</v>
      </c>
      <c r="K44" s="357"/>
    </row>
    <row r="45" spans="2:21" x14ac:dyDescent="0.25">
      <c r="B45" s="397">
        <v>1.2</v>
      </c>
      <c r="C45" s="398" t="s">
        <v>256</v>
      </c>
      <c r="D45" s="399">
        <f>+D46+D49+D52</f>
        <v>0</v>
      </c>
      <c r="E45" s="400">
        <f>+E46+E49+E52</f>
        <v>0</v>
      </c>
      <c r="F45" s="366" t="e">
        <f t="shared" si="9"/>
        <v>#DIV/0!</v>
      </c>
      <c r="G45" s="399">
        <f>+G46+G49+G52</f>
        <v>0</v>
      </c>
      <c r="H45" s="400">
        <f>+H46+H49+H52</f>
        <v>0</v>
      </c>
      <c r="I45" s="366" t="e">
        <f t="shared" si="5"/>
        <v>#DIV/0!</v>
      </c>
      <c r="J45" s="520" t="e">
        <f t="shared" si="6"/>
        <v>#DIV/0!</v>
      </c>
      <c r="K45" s="357"/>
    </row>
    <row r="46" spans="2:21" x14ac:dyDescent="0.25">
      <c r="B46" s="370" t="s">
        <v>7</v>
      </c>
      <c r="C46" s="359" t="s">
        <v>257</v>
      </c>
      <c r="D46" s="371">
        <f>+D47+D48</f>
        <v>0</v>
      </c>
      <c r="E46" s="372">
        <f>+E47+E48</f>
        <v>0</v>
      </c>
      <c r="F46" s="356" t="e">
        <f t="shared" si="9"/>
        <v>#DIV/0!</v>
      </c>
      <c r="G46" s="371">
        <f>+G47+G48</f>
        <v>0</v>
      </c>
      <c r="H46" s="372">
        <f>+H47+H48</f>
        <v>0</v>
      </c>
      <c r="I46" s="356" t="e">
        <f t="shared" si="5"/>
        <v>#DIV/0!</v>
      </c>
      <c r="J46" s="520" t="e">
        <f t="shared" si="6"/>
        <v>#DIV/0!</v>
      </c>
      <c r="K46" s="357"/>
    </row>
    <row r="47" spans="2:21" x14ac:dyDescent="0.25">
      <c r="B47" s="373" t="s">
        <v>11</v>
      </c>
      <c r="C47" s="374" t="s">
        <v>258</v>
      </c>
      <c r="D47" s="354"/>
      <c r="E47" s="355"/>
      <c r="F47" s="356" t="e">
        <f t="shared" si="9"/>
        <v>#DIV/0!</v>
      </c>
      <c r="G47" s="354"/>
      <c r="H47" s="355"/>
      <c r="I47" s="356" t="e">
        <f t="shared" si="5"/>
        <v>#DIV/0!</v>
      </c>
      <c r="J47" s="520" t="e">
        <f t="shared" si="6"/>
        <v>#DIV/0!</v>
      </c>
      <c r="K47" s="357"/>
    </row>
    <row r="48" spans="2:21" ht="23.25" customHeight="1" x14ac:dyDescent="0.25">
      <c r="B48" s="373" t="s">
        <v>125</v>
      </c>
      <c r="C48" s="374" t="s">
        <v>259</v>
      </c>
      <c r="D48" s="354"/>
      <c r="E48" s="355"/>
      <c r="F48" s="356"/>
      <c r="G48" s="354"/>
      <c r="H48" s="355"/>
      <c r="I48" s="356"/>
      <c r="J48" s="520" t="e">
        <f t="shared" si="6"/>
        <v>#DIV/0!</v>
      </c>
      <c r="K48" s="357"/>
    </row>
    <row r="49" spans="2:20" x14ac:dyDescent="0.25">
      <c r="B49" s="375" t="s">
        <v>14</v>
      </c>
      <c r="C49" s="374" t="s">
        <v>260</v>
      </c>
      <c r="D49" s="354">
        <v>0</v>
      </c>
      <c r="E49" s="355">
        <v>0</v>
      </c>
      <c r="F49" s="356"/>
      <c r="G49" s="354">
        <v>0</v>
      </c>
      <c r="H49" s="355">
        <v>0</v>
      </c>
      <c r="I49" s="356"/>
      <c r="J49" s="520" t="e">
        <f t="shared" si="6"/>
        <v>#DIV/0!</v>
      </c>
      <c r="K49" s="357"/>
    </row>
    <row r="50" spans="2:20" x14ac:dyDescent="0.25">
      <c r="B50" s="375" t="s">
        <v>15</v>
      </c>
      <c r="C50" s="359" t="s">
        <v>261</v>
      </c>
      <c r="D50" s="354"/>
      <c r="E50" s="355"/>
      <c r="F50" s="356"/>
      <c r="G50" s="354"/>
      <c r="H50" s="355"/>
      <c r="I50" s="356"/>
      <c r="J50" s="520" t="e">
        <f t="shared" si="6"/>
        <v>#DIV/0!</v>
      </c>
      <c r="K50" s="357"/>
    </row>
    <row r="51" spans="2:20" x14ac:dyDescent="0.25">
      <c r="B51" s="373" t="s">
        <v>18</v>
      </c>
      <c r="C51" s="359" t="s">
        <v>262</v>
      </c>
      <c r="D51" s="354"/>
      <c r="E51" s="355"/>
      <c r="F51" s="356"/>
      <c r="G51" s="354"/>
      <c r="H51" s="355"/>
      <c r="I51" s="356"/>
      <c r="J51" s="520" t="e">
        <f t="shared" si="6"/>
        <v>#DIV/0!</v>
      </c>
      <c r="K51" s="357"/>
    </row>
    <row r="52" spans="2:20" ht="15.75" thickBot="1" x14ac:dyDescent="0.3">
      <c r="B52" s="376" t="s">
        <v>21</v>
      </c>
      <c r="C52" s="377" t="s">
        <v>263</v>
      </c>
      <c r="D52" s="378"/>
      <c r="E52" s="379"/>
      <c r="F52" s="380" t="e">
        <f t="shared" ref="F52" si="10">(E52-D52)/D52</f>
        <v>#DIV/0!</v>
      </c>
      <c r="G52" s="378"/>
      <c r="H52" s="379"/>
      <c r="I52" s="380" t="e">
        <f t="shared" si="5"/>
        <v>#DIV/0!</v>
      </c>
      <c r="J52" s="520" t="e">
        <f t="shared" si="6"/>
        <v>#DIV/0!</v>
      </c>
      <c r="K52" s="357"/>
    </row>
    <row r="53" spans="2:20" s="341" customFormat="1" x14ac:dyDescent="0.25">
      <c r="B53" s="357"/>
      <c r="C53" s="335"/>
      <c r="D53" s="335"/>
      <c r="E53" s="335"/>
      <c r="F53" s="335"/>
      <c r="G53" s="335"/>
      <c r="H53" s="335"/>
      <c r="I53" s="337"/>
      <c r="J53" s="337"/>
      <c r="K53" s="349"/>
      <c r="M53" s="335"/>
      <c r="N53" s="335"/>
      <c r="O53" s="335"/>
      <c r="P53" s="335"/>
      <c r="Q53" s="335"/>
      <c r="R53" s="335"/>
      <c r="S53" s="335"/>
      <c r="T53" s="335"/>
    </row>
    <row r="54" spans="2:20" x14ac:dyDescent="0.25">
      <c r="B54" s="361"/>
      <c r="K54" s="357"/>
    </row>
    <row r="55" spans="2:20" x14ac:dyDescent="0.25">
      <c r="K55" s="350"/>
    </row>
    <row r="56" spans="2:20" x14ac:dyDescent="0.25">
      <c r="K56" s="350"/>
    </row>
    <row r="57" spans="2:20" x14ac:dyDescent="0.25">
      <c r="K57" s="350"/>
    </row>
    <row r="58" spans="2:20" x14ac:dyDescent="0.25">
      <c r="K58" s="350"/>
    </row>
    <row r="59" spans="2:20" x14ac:dyDescent="0.25">
      <c r="K59" s="350"/>
    </row>
    <row r="60" spans="2:20" x14ac:dyDescent="0.25">
      <c r="K60" s="350"/>
    </row>
    <row r="61" spans="2:20" x14ac:dyDescent="0.25">
      <c r="K61" s="350"/>
    </row>
    <row r="62" spans="2:20" x14ac:dyDescent="0.25">
      <c r="K62" s="350"/>
    </row>
    <row r="63" spans="2:20" x14ac:dyDescent="0.25">
      <c r="K63" s="350"/>
    </row>
    <row r="64" spans="2:20" x14ac:dyDescent="0.25">
      <c r="K64" s="350"/>
    </row>
    <row r="65" spans="11:11" x14ac:dyDescent="0.25">
      <c r="K65" s="350"/>
    </row>
    <row r="66" spans="11:11" x14ac:dyDescent="0.25">
      <c r="K66" s="350"/>
    </row>
    <row r="67" spans="11:11" x14ac:dyDescent="0.25">
      <c r="K67" s="350"/>
    </row>
    <row r="68" spans="11:11" x14ac:dyDescent="0.25">
      <c r="K68" s="350"/>
    </row>
    <row r="69" spans="11:11" x14ac:dyDescent="0.25">
      <c r="K69" s="350"/>
    </row>
    <row r="70" spans="11:11" x14ac:dyDescent="0.25">
      <c r="K70" s="350"/>
    </row>
    <row r="71" spans="11:11" x14ac:dyDescent="0.25">
      <c r="K71" s="350"/>
    </row>
    <row r="72" spans="11:11" x14ac:dyDescent="0.25">
      <c r="K72" s="350"/>
    </row>
    <row r="73" spans="11:11" x14ac:dyDescent="0.25">
      <c r="K73" s="350"/>
    </row>
    <row r="74" spans="11:11" x14ac:dyDescent="0.25">
      <c r="K74" s="350"/>
    </row>
    <row r="75" spans="11:11" x14ac:dyDescent="0.25">
      <c r="K75" s="350"/>
    </row>
    <row r="76" spans="11:11" x14ac:dyDescent="0.25">
      <c r="K76" s="350"/>
    </row>
    <row r="77" spans="11:11" x14ac:dyDescent="0.25">
      <c r="K77" s="350"/>
    </row>
    <row r="78" spans="11:11" x14ac:dyDescent="0.25">
      <c r="K78" s="350"/>
    </row>
    <row r="79" spans="11:11" x14ac:dyDescent="0.25">
      <c r="K79" s="350"/>
    </row>
    <row r="80" spans="11:11" x14ac:dyDescent="0.25">
      <c r="K80" s="350"/>
    </row>
    <row r="81" spans="11:20" x14ac:dyDescent="0.25">
      <c r="K81" s="350"/>
    </row>
    <row r="82" spans="11:20" x14ac:dyDescent="0.25">
      <c r="K82" s="350"/>
    </row>
    <row r="83" spans="11:20" x14ac:dyDescent="0.25">
      <c r="K83" s="350"/>
    </row>
    <row r="84" spans="11:20" x14ac:dyDescent="0.25">
      <c r="K84" s="350"/>
    </row>
    <row r="85" spans="11:20" x14ac:dyDescent="0.25">
      <c r="K85" s="350"/>
    </row>
    <row r="86" spans="11:20" x14ac:dyDescent="0.25">
      <c r="K86" s="350"/>
    </row>
    <row r="87" spans="11:20" x14ac:dyDescent="0.25">
      <c r="K87" s="350"/>
      <c r="M87" s="382"/>
      <c r="N87" s="382"/>
      <c r="O87" s="382"/>
      <c r="P87" s="382"/>
      <c r="Q87" s="382"/>
      <c r="R87" s="382"/>
      <c r="S87" s="382"/>
      <c r="T87" s="382"/>
    </row>
    <row r="88" spans="11:20" x14ac:dyDescent="0.25">
      <c r="K88" s="350"/>
    </row>
    <row r="89" spans="11:20" x14ac:dyDescent="0.25">
      <c r="K89" s="350"/>
    </row>
    <row r="90" spans="11:20" x14ac:dyDescent="0.25">
      <c r="K90" s="350"/>
    </row>
    <row r="91" spans="11:20" x14ac:dyDescent="0.25">
      <c r="K91" s="350"/>
    </row>
    <row r="92" spans="11:20" x14ac:dyDescent="0.25">
      <c r="K92" s="350"/>
    </row>
    <row r="93" spans="11:20" x14ac:dyDescent="0.25">
      <c r="K93" s="350"/>
    </row>
    <row r="94" spans="11:20" x14ac:dyDescent="0.25">
      <c r="K94" s="350"/>
    </row>
    <row r="95" spans="11:20" x14ac:dyDescent="0.25">
      <c r="K95" s="350"/>
    </row>
    <row r="96" spans="11:20" x14ac:dyDescent="0.25">
      <c r="K96" s="357"/>
    </row>
    <row r="97" spans="2:20" s="382" customFormat="1" x14ac:dyDescent="0.25">
      <c r="B97" s="335"/>
      <c r="C97" s="335"/>
      <c r="D97" s="335"/>
      <c r="E97" s="335"/>
      <c r="F97" s="335"/>
      <c r="G97" s="335"/>
      <c r="H97" s="335"/>
      <c r="I97" s="337"/>
      <c r="J97" s="337"/>
      <c r="K97" s="381"/>
      <c r="M97" s="335"/>
      <c r="N97" s="335"/>
      <c r="O97" s="335"/>
      <c r="P97" s="335"/>
      <c r="Q97" s="335"/>
      <c r="R97" s="335"/>
      <c r="S97" s="335"/>
      <c r="T97" s="335"/>
    </row>
    <row r="98" spans="2:20" x14ac:dyDescent="0.25">
      <c r="K98" s="350"/>
    </row>
    <row r="99" spans="2:20" x14ac:dyDescent="0.25">
      <c r="K99" s="357"/>
    </row>
    <row r="100" spans="2:20" x14ac:dyDescent="0.25">
      <c r="K100" s="357"/>
    </row>
    <row r="101" spans="2:20" ht="48.75" customHeight="1" x14ac:dyDescent="0.25">
      <c r="K101" s="357"/>
    </row>
    <row r="102" spans="2:20" x14ac:dyDescent="0.25">
      <c r="K102" s="357"/>
    </row>
    <row r="103" spans="2:20" x14ac:dyDescent="0.25">
      <c r="K103" s="361"/>
    </row>
    <row r="104" spans="2:20" x14ac:dyDescent="0.25">
      <c r="K104" s="349"/>
    </row>
    <row r="105" spans="2:20" x14ac:dyDescent="0.25">
      <c r="K105" s="349"/>
    </row>
    <row r="106" spans="2:20" x14ac:dyDescent="0.25">
      <c r="K106" s="350"/>
    </row>
    <row r="107" spans="2:20" x14ac:dyDescent="0.25">
      <c r="K107" s="361"/>
    </row>
    <row r="108" spans="2:20" x14ac:dyDescent="0.25">
      <c r="K108" s="361"/>
    </row>
    <row r="109" spans="2:20" x14ac:dyDescent="0.25">
      <c r="K109" s="357"/>
    </row>
    <row r="110" spans="2:20" x14ac:dyDescent="0.25">
      <c r="K110" s="357"/>
    </row>
    <row r="111" spans="2:20" x14ac:dyDescent="0.25">
      <c r="K111" s="361"/>
    </row>
    <row r="112" spans="2:20" x14ac:dyDescent="0.25">
      <c r="K112" s="357"/>
    </row>
    <row r="113" spans="11:11" x14ac:dyDescent="0.25">
      <c r="K113" s="357"/>
    </row>
    <row r="114" spans="11:11" x14ac:dyDescent="0.25">
      <c r="K114" s="361"/>
    </row>
    <row r="115" spans="11:11" x14ac:dyDescent="0.25">
      <c r="K115" s="361"/>
    </row>
    <row r="116" spans="11:11" x14ac:dyDescent="0.25">
      <c r="K116" s="361"/>
    </row>
    <row r="117" spans="11:11" x14ac:dyDescent="0.25">
      <c r="K117" s="361"/>
    </row>
    <row r="118" spans="11:11" x14ac:dyDescent="0.25">
      <c r="K118" s="383"/>
    </row>
    <row r="119" spans="11:11" x14ac:dyDescent="0.25">
      <c r="K119" s="351"/>
    </row>
    <row r="120" spans="11:11" x14ac:dyDescent="0.25">
      <c r="K120" s="351"/>
    </row>
    <row r="121" spans="11:11" x14ac:dyDescent="0.25">
      <c r="K121" s="384"/>
    </row>
    <row r="122" spans="11:11" x14ac:dyDescent="0.25">
      <c r="K122" s="350"/>
    </row>
    <row r="123" spans="11:11" x14ac:dyDescent="0.25">
      <c r="K123" s="350"/>
    </row>
    <row r="124" spans="11:11" x14ac:dyDescent="0.25">
      <c r="K124" s="350"/>
    </row>
    <row r="125" spans="11:11" x14ac:dyDescent="0.25">
      <c r="K125" s="385"/>
    </row>
    <row r="126" spans="11:11" x14ac:dyDescent="0.25">
      <c r="K126" s="384"/>
    </row>
    <row r="127" spans="11:11" x14ac:dyDescent="0.25">
      <c r="K127" s="361"/>
    </row>
    <row r="128" spans="11:11" x14ac:dyDescent="0.25">
      <c r="K128" s="361"/>
    </row>
    <row r="129" spans="11:11" x14ac:dyDescent="0.25">
      <c r="K129" s="361"/>
    </row>
    <row r="130" spans="11:11" x14ac:dyDescent="0.25">
      <c r="K130" s="350"/>
    </row>
    <row r="131" spans="11:11" x14ac:dyDescent="0.25">
      <c r="K131" s="385"/>
    </row>
    <row r="132" spans="11:11" x14ac:dyDescent="0.25">
      <c r="K132" s="384"/>
    </row>
    <row r="133" spans="11:11" x14ac:dyDescent="0.25">
      <c r="K133" s="361"/>
    </row>
    <row r="134" spans="11:11" x14ac:dyDescent="0.25">
      <c r="K134" s="361"/>
    </row>
    <row r="135" spans="11:11" x14ac:dyDescent="0.25">
      <c r="K135" s="350"/>
    </row>
    <row r="136" spans="11:11" x14ac:dyDescent="0.25">
      <c r="K136" s="385"/>
    </row>
    <row r="137" spans="11:11" x14ac:dyDescent="0.25">
      <c r="K137" s="384"/>
    </row>
    <row r="138" spans="11:11" x14ac:dyDescent="0.25">
      <c r="K138" s="361"/>
    </row>
    <row r="139" spans="11:11" x14ac:dyDescent="0.25">
      <c r="K139" s="350"/>
    </row>
    <row r="140" spans="11:11" x14ac:dyDescent="0.25">
      <c r="K140" s="350"/>
    </row>
    <row r="141" spans="11:11" x14ac:dyDescent="0.25">
      <c r="K141" s="386"/>
    </row>
    <row r="142" spans="11:11" x14ac:dyDescent="0.25">
      <c r="K142" s="350"/>
    </row>
    <row r="143" spans="11:11" x14ac:dyDescent="0.25">
      <c r="K143" s="386"/>
    </row>
    <row r="144" spans="11:11" x14ac:dyDescent="0.25">
      <c r="K144" s="387"/>
    </row>
    <row r="145" spans="11:11" x14ac:dyDescent="0.25">
      <c r="K145" s="388"/>
    </row>
    <row r="146" spans="11:11" x14ac:dyDescent="0.25">
      <c r="K146" s="388"/>
    </row>
    <row r="147" spans="11:11" x14ac:dyDescent="0.25">
      <c r="K147" s="388"/>
    </row>
  </sheetData>
  <mergeCells count="29">
    <mergeCell ref="R1:U1"/>
    <mergeCell ref="M39:N39"/>
    <mergeCell ref="O39:Q39"/>
    <mergeCell ref="N10:N11"/>
    <mergeCell ref="M10:M11"/>
    <mergeCell ref="D10:F10"/>
    <mergeCell ref="G10:J10"/>
    <mergeCell ref="O10:Q10"/>
    <mergeCell ref="R2:U2"/>
    <mergeCell ref="R3:U3"/>
    <mergeCell ref="R4:U4"/>
    <mergeCell ref="B10:B11"/>
    <mergeCell ref="C10:C11"/>
    <mergeCell ref="K5:M5"/>
    <mergeCell ref="K6:M6"/>
    <mergeCell ref="R5:U5"/>
    <mergeCell ref="R6:U6"/>
    <mergeCell ref="G5:J5"/>
    <mergeCell ref="G6:J6"/>
    <mergeCell ref="R10:U10"/>
    <mergeCell ref="K7:M7"/>
    <mergeCell ref="G8:I8"/>
    <mergeCell ref="R7:U7"/>
    <mergeCell ref="G7:J7"/>
    <mergeCell ref="G2:J2"/>
    <mergeCell ref="G3:J3"/>
    <mergeCell ref="G4:J4"/>
    <mergeCell ref="K4:M4"/>
    <mergeCell ref="K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Anexo 04 CONCEJO Y PERSONERIA</vt:lpstr>
      <vt:lpstr>Anexo 04 MUNICIPIOS</vt:lpstr>
      <vt:lpstr>Anexo 04 EST. PUBLICO </vt:lpstr>
      <vt:lpstr>Anexo 04 HOSPITALES</vt:lpstr>
      <vt:lpstr>Anexo 04 E.I.C.</vt:lpstr>
      <vt:lpstr>Anexo 04 DEPARTAMENTO</vt:lpstr>
      <vt:lpstr>'Anexo 04 E.I.C.'!Área_de_impresión</vt:lpstr>
      <vt:lpstr>'Anexo 04 HOSPITALES'!Área_de_impresión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USUARIO</cp:lastModifiedBy>
  <cp:lastPrinted>2017-07-31T14:36:44Z</cp:lastPrinted>
  <dcterms:created xsi:type="dcterms:W3CDTF">2016-03-08T15:46:29Z</dcterms:created>
  <dcterms:modified xsi:type="dcterms:W3CDTF">2021-06-11T18:01:47Z</dcterms:modified>
</cp:coreProperties>
</file>